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0" yWindow="120" windowWidth="35400" windowHeight="15380" activeTab="0"/>
  </bookViews>
  <sheets>
    <sheet name="Ausgaben" sheetId="1" r:id="rId1"/>
    <sheet name="per Kategorie" sheetId="2" r:id="rId2"/>
  </sheets>
  <definedNames>
    <definedName name="Ausgabenliste">'Ausgaben'!$A$5:$I$176</definedName>
    <definedName name="Ausgabenliste1">'Ausgaben'!$A$5:$I$374</definedName>
  </definedNames>
  <calcPr fullCalcOnLoad="1"/>
</workbook>
</file>

<file path=xl/sharedStrings.xml><?xml version="1.0" encoding="utf-8"?>
<sst xmlns="http://schemas.openxmlformats.org/spreadsheetml/2006/main" count="2256" uniqueCount="707">
  <si>
    <t>Datum</t>
  </si>
  <si>
    <t>Artikel</t>
  </si>
  <si>
    <t>Lieferant</t>
  </si>
  <si>
    <t>Menge</t>
  </si>
  <si>
    <t>Totalpreis</t>
  </si>
  <si>
    <t>Bemerkungen</t>
  </si>
  <si>
    <t>Aqua Medic Percula 120 (gebraucht)</t>
  </si>
  <si>
    <t>Ben, Konstanz</t>
  </si>
  <si>
    <t>550 Euro</t>
  </si>
  <si>
    <t>Aragonitsand</t>
  </si>
  <si>
    <t>Rio Xingu Aqua Design, Winterthur</t>
  </si>
  <si>
    <t>Preis geschätzt</t>
  </si>
  <si>
    <t>20 Kg Reef Crystals Salz</t>
  </si>
  <si>
    <t>20 Kg</t>
  </si>
  <si>
    <t>Aerometer</t>
  </si>
  <si>
    <t>Scheibenmagnet</t>
  </si>
  <si>
    <t>Buch Riffaquaristik Band 1</t>
  </si>
  <si>
    <t>Heissklebepistole</t>
  </si>
  <si>
    <t>Coop</t>
  </si>
  <si>
    <t>Plexiglasscheiben</t>
  </si>
  <si>
    <t>Riffkeramik Tischkoralle</t>
  </si>
  <si>
    <t>Plexiglasscheibe</t>
  </si>
  <si>
    <t>Cutter, Ersatzklingen, Schaltuhr, Stromkabel</t>
  </si>
  <si>
    <t>Lebende Steine</t>
  </si>
  <si>
    <t>35 Kg</t>
  </si>
  <si>
    <t>Mg, Ca, PO4, PH Test</t>
  </si>
  <si>
    <t>KH Test</t>
  </si>
  <si>
    <t>Buch</t>
  </si>
  <si>
    <t>Umkehrosmoseanlage</t>
  </si>
  <si>
    <t>eBay</t>
  </si>
  <si>
    <t>Ocean Runner 2500, Schlauch, Rohr, Rohrkorb</t>
  </si>
  <si>
    <t>Schlauch, Rohr, Rohrkorb</t>
  </si>
  <si>
    <t>Obstgärungsfass, Rolli</t>
  </si>
  <si>
    <t>Landi</t>
  </si>
  <si>
    <t>Buch Riffaquaristik Band 2</t>
  </si>
  <si>
    <t>Pfaffenhutseeigel</t>
  </si>
  <si>
    <t>Aquaristik Pascal, Konstanz</t>
  </si>
  <si>
    <t>35 Euro</t>
  </si>
  <si>
    <t>Kugelseeigel</t>
  </si>
  <si>
    <t>Einsiedlerkrebse</t>
  </si>
  <si>
    <t>4.95 Euro / Stück</t>
  </si>
  <si>
    <t>Schnecken</t>
  </si>
  <si>
    <t>Happy-Fisch, Winterthur</t>
  </si>
  <si>
    <t>Seestern Asterina</t>
  </si>
  <si>
    <t>Philipp</t>
  </si>
  <si>
    <t>Caulerpa Prolifera</t>
  </si>
  <si>
    <t>ca. 10 Blätter</t>
  </si>
  <si>
    <t>Bäumchenkoralle Sinularia cf. Notanda</t>
  </si>
  <si>
    <t>ca. 2cm gross</t>
  </si>
  <si>
    <t>Scheibenanemone Discosoma (grün)</t>
  </si>
  <si>
    <t>Xenia sp.</t>
  </si>
  <si>
    <t>ca. 15mm gross</t>
  </si>
  <si>
    <t>GroTech Korallenkleber</t>
  </si>
  <si>
    <t>Aqua-Tech Versand</t>
  </si>
  <si>
    <t>Joe's Juice</t>
  </si>
  <si>
    <t>20ml</t>
  </si>
  <si>
    <t>Weissbandputzergarnele</t>
  </si>
  <si>
    <t>ZOOhaus Rüegg, Dietfurt</t>
  </si>
  <si>
    <t>Feuergarnele</t>
  </si>
  <si>
    <t>Seestern</t>
  </si>
  <si>
    <t>Röhrenwurm</t>
  </si>
  <si>
    <t>Greifschere</t>
  </si>
  <si>
    <t>Grosser Mulmheber</t>
  </si>
  <si>
    <t>Weichkoralle sinularia sp.</t>
  </si>
  <si>
    <t>Rekraktometer</t>
  </si>
  <si>
    <t>44 Euro inkl. Versand</t>
  </si>
  <si>
    <t>Pilzlederkoralle</t>
  </si>
  <si>
    <t>10 Kg</t>
  </si>
  <si>
    <t>Tropic Marin Salz</t>
  </si>
  <si>
    <t>Protogen (lebende Infusoren)</t>
  </si>
  <si>
    <t>Grosspolypige Steinkoralle (echinopora lamellosa)</t>
  </si>
  <si>
    <t>Aquarienbörse Danio Kloten</t>
  </si>
  <si>
    <t>Bogen-Strauchgorgonie (plexaura flexuosa)</t>
  </si>
  <si>
    <t>unbek. Steinkoralle</t>
  </si>
  <si>
    <t>Liquifry Marine (Flüssigfutter)</t>
  </si>
  <si>
    <t>Combisan Spurenelemente</t>
  </si>
  <si>
    <t>Easy Blade Klingenreiniger</t>
  </si>
  <si>
    <t>Sekundenkleber</t>
  </si>
  <si>
    <t>Nachfüllautomatik EG3</t>
  </si>
  <si>
    <t>Dendronephtya area</t>
  </si>
  <si>
    <t>Aquarium Bäch</t>
  </si>
  <si>
    <t>Feilenmuschel</t>
  </si>
  <si>
    <t>Schlangenseestern</t>
  </si>
  <si>
    <t>Palettendoktorfisch</t>
  </si>
  <si>
    <t>59 Euro</t>
  </si>
  <si>
    <t>Indischer Gelbklingen-Nasendoktor</t>
  </si>
  <si>
    <t>Blauer Chromis</t>
  </si>
  <si>
    <t>6.50 Euro pro Stück</t>
  </si>
  <si>
    <t>Sonnen-Kelchkoralle</t>
  </si>
  <si>
    <t>~40 Euro</t>
  </si>
  <si>
    <t>3m</t>
  </si>
  <si>
    <t>Silikon Luftschlauch</t>
  </si>
  <si>
    <t>Tunze Filterpatronen</t>
  </si>
  <si>
    <t>Tropic Marin Lipovit Vitaminadditiv</t>
  </si>
  <si>
    <t>Tropic Marin Immuvit Vitamin-B-Ergänzung</t>
  </si>
  <si>
    <t>Cyclop-Eeze</t>
  </si>
  <si>
    <t>Ultra Health Alleinfuttermittel</t>
  </si>
  <si>
    <t>Ultra Min Staubfutter</t>
  </si>
  <si>
    <t>Mirakelbarsch</t>
  </si>
  <si>
    <t>Korallenwächter</t>
  </si>
  <si>
    <t>Prachtschwertgrundeln</t>
  </si>
  <si>
    <t>Tunze Schalldämpfer für Abschäumer</t>
  </si>
  <si>
    <t>Re-Mineralsalz</t>
  </si>
  <si>
    <t>250g</t>
  </si>
  <si>
    <t>Hawaii Doktor Zebrasoma Flavascens</t>
  </si>
  <si>
    <t>Lysmata wurdemanni</t>
  </si>
  <si>
    <t>Scheibenannemonen</t>
  </si>
  <si>
    <t>Schaumstofffilter für Schnellfilter</t>
  </si>
  <si>
    <t>QFI Calcium Plus</t>
  </si>
  <si>
    <t>1000ml</t>
  </si>
  <si>
    <t>QFI Magnesium Mix</t>
  </si>
  <si>
    <t>QFI Jod Mix</t>
  </si>
  <si>
    <t>50ml</t>
  </si>
  <si>
    <t>Putzerlippfisch</t>
  </si>
  <si>
    <t>Einsiedlerkrebse (blau/schwarz)</t>
  </si>
  <si>
    <t>Leere Schneckenhäuser</t>
  </si>
  <si>
    <t>Zoo-Riedle, Konstanz</t>
  </si>
  <si>
    <t>1 Pack</t>
  </si>
  <si>
    <t>Nori Blätter</t>
  </si>
  <si>
    <t>Silikat Test</t>
  </si>
  <si>
    <t>Frostfutter Mysis</t>
  </si>
  <si>
    <t>100g</t>
  </si>
  <si>
    <t>Mondlicht</t>
  </si>
  <si>
    <t>Obi Bau- und Handwerkermarkt</t>
  </si>
  <si>
    <t>Scheibenanomonen</t>
  </si>
  <si>
    <t>Salarias fasciatus</t>
  </si>
  <si>
    <t>22 Euro</t>
  </si>
  <si>
    <t>Grotech TEC III NG</t>
  </si>
  <si>
    <t>251 Euro</t>
  </si>
  <si>
    <t>Digitalwaage</t>
  </si>
  <si>
    <t>Schlauchdurchführungen, Schlauch, Plastikröhrchen</t>
  </si>
  <si>
    <t>HOPE Modellbau, Winterthur</t>
  </si>
  <si>
    <t>Amphiprion Ocellaris</t>
  </si>
  <si>
    <t>Anemone</t>
  </si>
  <si>
    <t>Tropic Marin Elimi-Aiptas</t>
  </si>
  <si>
    <t>Tropic Marin Re-Mineral M</t>
  </si>
  <si>
    <t>Luftschlauch</t>
  </si>
  <si>
    <t>10m</t>
  </si>
  <si>
    <t>Ballingsalze</t>
  </si>
  <si>
    <t>Mördermuschel trdiacna squamosa</t>
  </si>
  <si>
    <t>Balling-Schlauchhalter</t>
  </si>
  <si>
    <t>Mysis</t>
  </si>
  <si>
    <t>Aqua Medic Reef Salz</t>
  </si>
  <si>
    <t>Daniel Rüttimann, Gossau, SG</t>
  </si>
  <si>
    <t>25kg</t>
  </si>
  <si>
    <t>Seeigel</t>
  </si>
  <si>
    <t>Fuchsgesicht</t>
  </si>
  <si>
    <t>39 Euro</t>
  </si>
  <si>
    <t>Kofferfisch</t>
  </si>
  <si>
    <t>Gorgonie</t>
  </si>
  <si>
    <t>3-Fach Lüfter</t>
  </si>
  <si>
    <t>Tropic Marin Ca Test</t>
  </si>
  <si>
    <t>Salifert Mg Test</t>
  </si>
  <si>
    <t>Scheibenmagnet mit Klingenaufsatz</t>
  </si>
  <si>
    <t>Verkauf</t>
  </si>
  <si>
    <t>Schuko Steckdosenleiste</t>
  </si>
  <si>
    <t>8 Euro</t>
  </si>
  <si>
    <t>Marine Gro Futter</t>
  </si>
  <si>
    <t>12 Euro</t>
  </si>
  <si>
    <t>5x4.95 Euro</t>
  </si>
  <si>
    <t>HQI Leuchten 150W 14000 Kelvin</t>
  </si>
  <si>
    <t>2x81 Euro</t>
  </si>
  <si>
    <t>Frostfutter Diverse</t>
  </si>
  <si>
    <t>30 Euro</t>
  </si>
  <si>
    <t>Kategorie</t>
  </si>
  <si>
    <t>Technik</t>
  </si>
  <si>
    <t>Sonstiges</t>
  </si>
  <si>
    <t>Literatur</t>
  </si>
  <si>
    <t>Chemie</t>
  </si>
  <si>
    <t>Besatz</t>
  </si>
  <si>
    <t>Futter</t>
  </si>
  <si>
    <t>Wurdemanni Garnele</t>
  </si>
  <si>
    <t>Korallenkeller, Mettau</t>
  </si>
  <si>
    <t>grüne Wulstkoralle</t>
  </si>
  <si>
    <t>Scheibenreinigerklinge verstellbarer Griff</t>
  </si>
  <si>
    <t>Ersatzklingen zu Scheibenreiniger</t>
  </si>
  <si>
    <t>Knop Magnesium Plus</t>
  </si>
  <si>
    <t>Bakto Pur</t>
  </si>
  <si>
    <t>Tetra Phyll (Spirulina Flocken)</t>
  </si>
  <si>
    <t>blaugelber Zwergkaiser</t>
  </si>
  <si>
    <t>Tropic Aquarium, Kreuzlingen</t>
  </si>
  <si>
    <t>Frostfutter</t>
  </si>
  <si>
    <t>Fauna Marin Ultra Clam</t>
  </si>
  <si>
    <t>BactoFood</t>
  </si>
  <si>
    <t xml:space="preserve">Seepferd Hyppocampus </t>
  </si>
  <si>
    <t>Geburtstagsgeschenk</t>
  </si>
  <si>
    <t>9.75 Euro</t>
  </si>
  <si>
    <t>Ablegersteine</t>
  </si>
  <si>
    <t>2.97 Euro</t>
  </si>
  <si>
    <t>Tropic Marin NO2/NO3 Test</t>
  </si>
  <si>
    <t>Tetra PO4 Test</t>
  </si>
  <si>
    <t>2 Büschel</t>
  </si>
  <si>
    <t>Diademseeigel</t>
  </si>
  <si>
    <t>Gebänderte Scherengarnele (Stenopus hispidus)</t>
  </si>
  <si>
    <t>Siporax</t>
  </si>
  <si>
    <t>2000ml</t>
  </si>
  <si>
    <t>Acropora Enzmann</t>
  </si>
  <si>
    <t>20 Euro</t>
  </si>
  <si>
    <t>10 Euro</t>
  </si>
  <si>
    <t>Glattzentrum</t>
  </si>
  <si>
    <t>25 Euro</t>
  </si>
  <si>
    <t>Salatblattklammer</t>
  </si>
  <si>
    <t>3 Euro</t>
  </si>
  <si>
    <t>Knop Carbon</t>
  </si>
  <si>
    <t>Eheim Schlauchhalter und Klemmen</t>
  </si>
  <si>
    <t>Filterbeutel 2 Liter</t>
  </si>
  <si>
    <t>Sera KH Test</t>
  </si>
  <si>
    <t>Blasenkoralle (Plerogyra sinuosa)</t>
  </si>
  <si>
    <t>R.A.R. Riffaquaristik Renz, Zürich</t>
  </si>
  <si>
    <t>Doldenkoralle (lobophyllia)</t>
  </si>
  <si>
    <t>Mandarinfisch</t>
  </si>
  <si>
    <t>26 Euro</t>
  </si>
  <si>
    <t>Salz Tropic Marin Reef Pro</t>
  </si>
  <si>
    <t>80 Euro</t>
  </si>
  <si>
    <t>Kreiselschnecke</t>
  </si>
  <si>
    <t>Pegel Plus Nachfüllcontroller</t>
  </si>
  <si>
    <t>Seadreams.ch</t>
  </si>
  <si>
    <t>Bleistift Diademseeigel</t>
  </si>
  <si>
    <t>29 Euro</t>
  </si>
  <si>
    <t>Phytoplankton</t>
  </si>
  <si>
    <t>1 Liter</t>
  </si>
  <si>
    <t>Merck Nitrit/Nitrattest</t>
  </si>
  <si>
    <t>Buch Algen - Probleme und Lösungen</t>
  </si>
  <si>
    <t>Summe</t>
  </si>
  <si>
    <t>Zusammenstellung per Kategorie</t>
  </si>
  <si>
    <t>Kosten</t>
  </si>
  <si>
    <t>TOTAL</t>
  </si>
  <si>
    <t>Salz</t>
  </si>
  <si>
    <t>GroTech PhytoFood</t>
  </si>
  <si>
    <t>Dekoration</t>
  </si>
  <si>
    <t>Livesand</t>
  </si>
  <si>
    <t>JBL Lily Pipe Pumpenauslass</t>
  </si>
  <si>
    <t>6.49 Euro</t>
  </si>
  <si>
    <t>Tetra Marin XL Flakes</t>
  </si>
  <si>
    <t>15 Euro</t>
  </si>
  <si>
    <t>Hobby Artemia Sieb Kombination</t>
  </si>
  <si>
    <t>6 Euro</t>
  </si>
  <si>
    <t>Hobby Artemix Artemia Eier und Salz</t>
  </si>
  <si>
    <t>Stein mit 30 Discosomas</t>
  </si>
  <si>
    <t>Riffaquaristik.ch / Olivier</t>
  </si>
  <si>
    <t>Tropic Light Lampe 3x54Watt T5</t>
  </si>
  <si>
    <t>top-aquaristik.ch</t>
  </si>
  <si>
    <t>Seriatopora Hystrix</t>
  </si>
  <si>
    <t>Pavona Cactus</t>
  </si>
  <si>
    <t>Montipora</t>
  </si>
  <si>
    <t>(gratis)</t>
  </si>
  <si>
    <t>Tridacna Crocea</t>
  </si>
  <si>
    <t>Deletrix</t>
  </si>
  <si>
    <t>1 Beutel Caulerpa Algen</t>
  </si>
  <si>
    <t>LED Nachtlicht (Weiss, Rot, Trafo, Hub)</t>
  </si>
  <si>
    <t>Tectus Conus</t>
  </si>
  <si>
    <t>Pilzkoralle (fungia sp.)</t>
  </si>
  <si>
    <t>Hammerkoralle (euphyillia ancora)</t>
  </si>
  <si>
    <t>Hydor Koralia Strömungspumpe 2300l/h</t>
  </si>
  <si>
    <t>56.95 Euro</t>
  </si>
  <si>
    <t>Langschnäuziger Korallenwächter</t>
  </si>
  <si>
    <t>45 Euro</t>
  </si>
  <si>
    <t>Pracht Kalkröhrenwurm</t>
  </si>
  <si>
    <t>60 Euro</t>
  </si>
  <si>
    <t>Timo Glue Korallenkleber</t>
  </si>
  <si>
    <t>Ricordea Florida</t>
  </si>
  <si>
    <t>Stephan Häner, Stallikon</t>
  </si>
  <si>
    <t>Pavona Decussata</t>
  </si>
  <si>
    <t>Eheim Greifzange</t>
  </si>
  <si>
    <t>Baggergrundeln</t>
  </si>
  <si>
    <t>35 Euro pro Stück</t>
  </si>
  <si>
    <t>Kordon Amquel Plus</t>
  </si>
  <si>
    <t>Kent Marine ZooMax Zooplankton</t>
  </si>
  <si>
    <t>Reef&amp;Fin, Stamford</t>
  </si>
  <si>
    <t>22.99 USD</t>
  </si>
  <si>
    <t>Coralife Glass Cleaner&amp;Polisher</t>
  </si>
  <si>
    <t>Digital Thermometer</t>
  </si>
  <si>
    <t>9.90 Euro</t>
  </si>
  <si>
    <t>Sanddollar (clypeaster humilis)</t>
  </si>
  <si>
    <t>7 Euro</t>
  </si>
  <si>
    <t>Echinapora Lamellosa</t>
  </si>
  <si>
    <t>Frostfutter gemischt</t>
  </si>
  <si>
    <t>1 Kg</t>
  </si>
  <si>
    <t>Hermann</t>
  </si>
  <si>
    <t>Verkauf Umkehrosmoseanlage</t>
  </si>
  <si>
    <t>1 Set Nightsun (4 Flaschen)</t>
  </si>
  <si>
    <t>LED Mondlicht (grün)</t>
  </si>
  <si>
    <t>Sandschnecken</t>
  </si>
  <si>
    <t>10.95 Euro das Stück</t>
  </si>
  <si>
    <t>Fauna Marin Phosphat Absorber</t>
  </si>
  <si>
    <t>Strümpfe</t>
  </si>
  <si>
    <t>Goldstirn Schläfergrundeln</t>
  </si>
  <si>
    <t>Ausstauch Koralia 2 gegen Koralia 4</t>
  </si>
  <si>
    <t>Neupreis Koralia 4 91.95</t>
  </si>
  <si>
    <t>junger Diadem Seeigel</t>
  </si>
  <si>
    <t>Zyclop Eeeze</t>
  </si>
  <si>
    <t>AquaMedic Powerhead PH2000 Pumpe</t>
  </si>
  <si>
    <t>Aktivkohle</t>
  </si>
  <si>
    <t>Stück à 45 Euro</t>
  </si>
  <si>
    <t>12 Euro pro Flasche</t>
  </si>
  <si>
    <t>Kenya Lippfische (macropharyngodon bipartitus)</t>
  </si>
  <si>
    <t>IKS Aquastar Midi, Steckdosenleiste, PH und Temp Sensoren</t>
  </si>
  <si>
    <t>PH Kalbrierlösungen PH4, PH7</t>
  </si>
  <si>
    <t>Pumpe Aquabee 2000</t>
  </si>
  <si>
    <t>EUR 89.95</t>
  </si>
  <si>
    <t>Ersatzrotor zu Aquabee 2000</t>
  </si>
  <si>
    <t>EUR 29.95</t>
  </si>
  <si>
    <t>Reef Construct Unterwasserkleber</t>
  </si>
  <si>
    <t>EUR 12.95</t>
  </si>
  <si>
    <t>TropicMarin Salz</t>
  </si>
  <si>
    <t>25Kg</t>
  </si>
  <si>
    <t>EUR 65.95</t>
  </si>
  <si>
    <t>grüne Röhrenkoralle</t>
  </si>
  <si>
    <t>EUR 49.00</t>
  </si>
  <si>
    <t>Easy Life</t>
  </si>
  <si>
    <t>Netz gross</t>
  </si>
  <si>
    <t>Fischfalle glas</t>
  </si>
  <si>
    <t>Saugnäpfe</t>
  </si>
  <si>
    <t>0.5 Kg</t>
  </si>
  <si>
    <t>8.50 Euro pro Stück</t>
  </si>
  <si>
    <t>Chromis Viridis</t>
  </si>
  <si>
    <t>Palettendoktorfisch, Weissbandputzergarnele</t>
  </si>
  <si>
    <t>(Eintausch gegen grossen Palettdoktor)</t>
  </si>
  <si>
    <t>Porzellanschnecken</t>
  </si>
  <si>
    <t>Chelmon Rostratus</t>
  </si>
  <si>
    <t>40 Euro</t>
  </si>
  <si>
    <t>Gelee Frostfutter</t>
  </si>
  <si>
    <t>Igelfisch</t>
  </si>
  <si>
    <t>Einsiedlerkrebse orange</t>
  </si>
  <si>
    <t>8 Euro pro Stück</t>
  </si>
  <si>
    <t>AquaMedic Bypass Filter</t>
  </si>
  <si>
    <t>div. Rohrbogen, Schlauch und Reduzierstück</t>
  </si>
  <si>
    <t>Pumpe Eheim 3000Liter/Min</t>
  </si>
  <si>
    <t>O.S.I. Marine Food</t>
  </si>
  <si>
    <t>Saliffert PO4 Test</t>
  </si>
  <si>
    <t>Ultra Bak</t>
  </si>
  <si>
    <t>Fauna Marin Zeolith</t>
  </si>
  <si>
    <t>Eheim Topffilter gebraucht</t>
  </si>
  <si>
    <t>Brockenhaus Oberwinterthur</t>
  </si>
  <si>
    <t>Schlauch, Bogen, Ansaugkorb, Rohr</t>
  </si>
  <si>
    <t>Ersatzrotor zu Eheim Filter</t>
  </si>
  <si>
    <t>Ersatz O-Ring zu Eheim Filter</t>
  </si>
  <si>
    <t>Gelbe Korallengrundel</t>
  </si>
  <si>
    <t>Flüssige Korallennahrung</t>
  </si>
  <si>
    <t>Nightsun Spurenelemente</t>
  </si>
  <si>
    <t>BactoPure</t>
  </si>
  <si>
    <t>Fttertabletten</t>
  </si>
  <si>
    <t>Lindenholzauströmer</t>
  </si>
  <si>
    <t>Salz Tropic Marin</t>
  </si>
  <si>
    <t>AquaMedic Ozonisator 100</t>
  </si>
  <si>
    <t>Silkon Luftschlauch</t>
  </si>
  <si>
    <t>2m</t>
  </si>
  <si>
    <t>Porzellanschnecke</t>
  </si>
  <si>
    <t>Eheim Luftpumpe 200</t>
  </si>
  <si>
    <t>Eheim Luftpumpe 400</t>
  </si>
  <si>
    <t>Schlauch</t>
  </si>
  <si>
    <t>Ersatzstutzen für OR2500 (eingeklebt)</t>
  </si>
  <si>
    <t>Harlekinsgarnele</t>
  </si>
  <si>
    <t>Symbiosegarnele</t>
  </si>
  <si>
    <t>Tropic Marin KH Test</t>
  </si>
  <si>
    <t>99 Euro</t>
  </si>
  <si>
    <t>Stein mit 8 Ricordea Florida</t>
  </si>
  <si>
    <t>Tropic Marin Pro Reef Salz</t>
  </si>
  <si>
    <t>Pseudanthias</t>
  </si>
  <si>
    <t>200 Euro</t>
  </si>
  <si>
    <t>Qualipet Glattzentrum</t>
  </si>
  <si>
    <t>Marine Flake</t>
  </si>
  <si>
    <t>200g</t>
  </si>
  <si>
    <t>Spirulina Pellets</t>
  </si>
  <si>
    <t>Tunze Strömungspumpe 1000Liter</t>
  </si>
  <si>
    <t>Topf zu Tunze Strömungspumpe</t>
  </si>
  <si>
    <t>Tunze Pumpenhalter schallgedämpft</t>
  </si>
  <si>
    <t>Dennerle Clean up</t>
  </si>
  <si>
    <t>100ml</t>
  </si>
  <si>
    <t>Goldstirn Schläfergrundel (valenciennea strigata)</t>
  </si>
  <si>
    <t>Spiegelfleck-Lippfisch (coris aygula)</t>
  </si>
  <si>
    <t>49 Euro</t>
  </si>
  <si>
    <t>19.80 Euro</t>
  </si>
  <si>
    <t>Lebende Artemien</t>
  </si>
  <si>
    <t>0.99 Euro pro Beutel</t>
  </si>
  <si>
    <t>für 8000l</t>
  </si>
  <si>
    <t>Dennerle Avera Wasseraufbereiter</t>
  </si>
  <si>
    <t>Futtertabletten</t>
  </si>
  <si>
    <t>Reef Crystals</t>
  </si>
  <si>
    <t>Dietfurt</t>
  </si>
  <si>
    <t>H&amp;S Abschäumer</t>
  </si>
  <si>
    <t>290 Euro</t>
  </si>
  <si>
    <t>Phytofood (für Philipp)</t>
  </si>
  <si>
    <t>Artemiasiebe</t>
  </si>
  <si>
    <t>TropicMarin Jod</t>
  </si>
  <si>
    <t>Brenner 150 W HQI 14000 Kelvin</t>
  </si>
  <si>
    <t>Redox Sonde IKS Aquastar</t>
  </si>
  <si>
    <t>Messwertumwandler Temperatur IKS Aquastar</t>
  </si>
  <si>
    <t>Strömungspumpe</t>
  </si>
  <si>
    <t>Faden Kardinalbarsch</t>
  </si>
  <si>
    <t>12 Euro pro Stück</t>
  </si>
  <si>
    <t>OSI Marine Flockenfutter</t>
  </si>
  <si>
    <t>21.95 Euro</t>
  </si>
  <si>
    <t>Seestern Fromia</t>
  </si>
  <si>
    <t>32 Euro</t>
  </si>
  <si>
    <t>Krabbenaugengrundel signigobius biocellatus</t>
  </si>
  <si>
    <t>27 Euro</t>
  </si>
  <si>
    <t>99 Cent</t>
  </si>
  <si>
    <t>3.80 Euro</t>
  </si>
  <si>
    <t>Epoxy</t>
  </si>
  <si>
    <t>Pipetten</t>
  </si>
  <si>
    <t>Läufer für OR2500</t>
  </si>
  <si>
    <t>36 Euro</t>
  </si>
  <si>
    <t>Redox Eichlösung</t>
  </si>
  <si>
    <t>RowaPhos</t>
  </si>
  <si>
    <t>500ml</t>
  </si>
  <si>
    <t>44.95 Euro</t>
  </si>
  <si>
    <t>84.95 Euro</t>
  </si>
  <si>
    <t>JBL Solar Ultra Marine Blue 54W</t>
  </si>
  <si>
    <t>29.95 Euro</t>
  </si>
  <si>
    <t>Pureactinic 54W T5</t>
  </si>
  <si>
    <t>32.99 Euro</t>
  </si>
  <si>
    <t>Aquablue Plus 54W T5</t>
  </si>
  <si>
    <t>27.66 Euro</t>
  </si>
  <si>
    <t>Filterbeutel</t>
  </si>
  <si>
    <t>4.50 Euro</t>
  </si>
  <si>
    <t>HQI Leuchte 150W Mega Coral</t>
  </si>
  <si>
    <t>Tausch gegen Korallenwächter</t>
  </si>
  <si>
    <t>Marea 6000 Strömungspumpe</t>
  </si>
  <si>
    <t>119 Euro</t>
  </si>
  <si>
    <t>Chromis</t>
  </si>
  <si>
    <t>SwissAquaristik, Hölstein</t>
  </si>
  <si>
    <t>Funghia</t>
  </si>
  <si>
    <t>Phosphatadsorber</t>
  </si>
  <si>
    <t>1Kg</t>
  </si>
  <si>
    <t>Riffmörtel</t>
  </si>
  <si>
    <t>39 Euro (beim nächsten Mal zahlen - ist Pascal heruntergefallen)</t>
  </si>
  <si>
    <t>Giesmann Matrix 8x54W T5</t>
  </si>
  <si>
    <t>Ricardo</t>
  </si>
  <si>
    <t>Rowa PO4 Test</t>
  </si>
  <si>
    <t xml:space="preserve">Ballingsalz </t>
  </si>
  <si>
    <t>Tunze Nitrattest</t>
  </si>
  <si>
    <t>42 Euro</t>
  </si>
  <si>
    <t>20 Euro pro Stück</t>
  </si>
  <si>
    <t>algenfressende Grundel (amblygobius stethophthalmus)</t>
  </si>
  <si>
    <t>Filter-Set Elimi-Control Phosphate</t>
  </si>
  <si>
    <t>Riffhaus Farkas Winterthur</t>
  </si>
  <si>
    <t>TerraNova BIO-Alganex 12 Ampullen</t>
  </si>
  <si>
    <t>Korallenzucht.de T5 Coral Light New Generation 54W</t>
  </si>
  <si>
    <t>41.45 CHF pro Stück</t>
  </si>
  <si>
    <t>Occasionsverkauf Abschäumer</t>
  </si>
  <si>
    <t>Jacqueline und Balint</t>
  </si>
  <si>
    <t>Occasionsverkauf Aquabee 2000</t>
  </si>
  <si>
    <t>Timo PhosStop</t>
  </si>
  <si>
    <t>Flockenfutter</t>
  </si>
  <si>
    <t>Lebendsteine</t>
  </si>
  <si>
    <t>6.2Kg</t>
  </si>
  <si>
    <t>Turboschnecken</t>
  </si>
  <si>
    <t>Timo Salz Kübel a 20Kg</t>
  </si>
  <si>
    <t>(1 Kübel für Philipp)</t>
  </si>
  <si>
    <t>Reef Bond</t>
  </si>
  <si>
    <t>500g</t>
  </si>
  <si>
    <t>Eco Phos Phosphatadsorber</t>
  </si>
  <si>
    <t>Fass 120l</t>
  </si>
  <si>
    <t>Landi Winterthur</t>
  </si>
  <si>
    <t>Tunze Strömungspumpe</t>
  </si>
  <si>
    <t>Markus Zuberbühler</t>
  </si>
  <si>
    <t>gebraucht</t>
  </si>
  <si>
    <t>Aqua Medic Klingenreiniger</t>
  </si>
  <si>
    <t>12m</t>
  </si>
  <si>
    <t>Schlauchbogen</t>
  </si>
  <si>
    <t>Jod</t>
  </si>
  <si>
    <t>38.25 pro Stück</t>
  </si>
  <si>
    <t>Korallenzucht.de T5 Coral Light Fiji Purple 54W</t>
  </si>
  <si>
    <t>41.45 pro Stück</t>
  </si>
  <si>
    <t>Koralle Lila</t>
  </si>
  <si>
    <t>Reef-Bond Klebemörtel</t>
  </si>
  <si>
    <t>Schutzhandschuhe</t>
  </si>
  <si>
    <t>4 Kg</t>
  </si>
  <si>
    <t>Klingen für Scheibenreiniger</t>
  </si>
  <si>
    <t>Zoo Kölle, Stuttgart</t>
  </si>
  <si>
    <t>14.90 Euro</t>
  </si>
  <si>
    <t>Giesemann Actinic Blue T5 Röhre</t>
  </si>
  <si>
    <t>20Kg</t>
  </si>
  <si>
    <t>Pumpe Tunze Silence 1073.2</t>
  </si>
  <si>
    <t>15Kg</t>
  </si>
  <si>
    <t>Kohle</t>
  </si>
  <si>
    <t>Dennerle Nano Cube 10 L</t>
  </si>
  <si>
    <t>Verkauf Montipora Digitata Ableger</t>
  </si>
  <si>
    <t>Heinz von Moos</t>
  </si>
  <si>
    <t>Verkauf Gorgonienableger</t>
  </si>
  <si>
    <t>Verkauf Bogen-Strauch-Gorgonie</t>
  </si>
  <si>
    <t>Easy Breeding Box XL, Hang On Zuchtbecken</t>
  </si>
  <si>
    <t>Luftschlauch und Ausströmersteine</t>
  </si>
  <si>
    <t>Abschäumer Bubble King 250 Intern Deluxe</t>
  </si>
  <si>
    <t>1459 Euro - 239.34 Euro MwSt + 130.95 CH MwSt.</t>
  </si>
  <si>
    <t>Red Dragon 3 Speedy 75W</t>
  </si>
  <si>
    <t>595 Euro - 99.14 Euro MwSt + 52.90 CH MwSt.</t>
  </si>
  <si>
    <t>Briner AG Winterthur</t>
  </si>
  <si>
    <t>PVC Rohr 32mm 2m</t>
  </si>
  <si>
    <t>PVC-Bogen 32mm  90 Grad</t>
  </si>
  <si>
    <t>Tangit Reiniger</t>
  </si>
  <si>
    <t>1Liter</t>
  </si>
  <si>
    <t>Pinsel</t>
  </si>
  <si>
    <t>PVC-U Bogen 90 Grad 50mm</t>
  </si>
  <si>
    <t>PVC-U Rohr 2m 50mm</t>
  </si>
  <si>
    <t>Riffsäule selbst gebaut</t>
  </si>
  <si>
    <t>Wasseralarm</t>
  </si>
  <si>
    <t>Rücknahme RedDragon Pumpe</t>
  </si>
  <si>
    <t>PVC Set</t>
  </si>
  <si>
    <t>Miracle Mud</t>
  </si>
  <si>
    <t>Preis OWG</t>
  </si>
  <si>
    <t>Währung</t>
  </si>
  <si>
    <t>EUR</t>
  </si>
  <si>
    <t>Kurs EUR-CHF</t>
  </si>
  <si>
    <t>Luftentfeuchter und Regal</t>
  </si>
  <si>
    <t>Praktiker, Konstanz</t>
  </si>
  <si>
    <t>Tunze Osmolator</t>
  </si>
  <si>
    <t>Rohrschellen für Wandmontage</t>
  </si>
  <si>
    <t>Keller Stahl, Frauenfeld</t>
  </si>
  <si>
    <t>Silikonschlauch 40mm, 50mm je 1 Meter, Rohrschelle</t>
  </si>
  <si>
    <t>Aqua Inspiration, Bonn</t>
  </si>
  <si>
    <t>Gewinderohr und Kontermuttern</t>
  </si>
  <si>
    <t>Aquaillumination AI Sol Blue 75 Watt</t>
  </si>
  <si>
    <t>PVC-Verschraubung</t>
  </si>
  <si>
    <t>Erdungsstecker</t>
  </si>
  <si>
    <t>Distrelec, Nänikon</t>
  </si>
  <si>
    <t>Vertex LED Balken weiss (1 Jahr Garantie)</t>
  </si>
  <si>
    <t>Riffkeller Rüttimann, Gossau</t>
  </si>
  <si>
    <t>Zoll auf Silikonschlauch</t>
  </si>
  <si>
    <t>Zoll auf Warenwert 4899</t>
  </si>
  <si>
    <t>Zoll</t>
  </si>
  <si>
    <t>Meer Sand Samoa Pink</t>
  </si>
  <si>
    <t>Live Sand Samoa Pink</t>
  </si>
  <si>
    <t>PVC Muffen</t>
  </si>
  <si>
    <t>Zoll auf 814 CHF</t>
  </si>
  <si>
    <t>Steuergerät Abyzz A200</t>
  </si>
  <si>
    <t>Abyzz A200 Pumpe</t>
  </si>
  <si>
    <t>Aquarium 120x120x70</t>
  </si>
  <si>
    <t>Unterschrank 120x120</t>
  </si>
  <si>
    <t>Filterbecken 160x60x45</t>
  </si>
  <si>
    <t>Filterbecken Unterschrank</t>
  </si>
  <si>
    <t>ab hier neues Aquarium 120x120</t>
  </si>
  <si>
    <t>Transport Aquarium Kontanz-Felben/Wellhausen</t>
  </si>
  <si>
    <t>Rieser+Vetter, Frauenfeld</t>
  </si>
  <si>
    <t>13Kg</t>
  </si>
  <si>
    <t>2x20Kg</t>
  </si>
  <si>
    <t>Stabheizer 300W</t>
  </si>
  <si>
    <t>Bachflohkrebs Ebay</t>
  </si>
  <si>
    <t>U-Bootschnecken</t>
  </si>
  <si>
    <t>Magnetreiniger mit Klinge</t>
  </si>
  <si>
    <t>Ersatzklingen zu Magnetreiniger</t>
  </si>
  <si>
    <t>MicrobeLift Special Blend</t>
  </si>
  <si>
    <t>Wiedereinbringen Aquarium</t>
  </si>
  <si>
    <t>Zürich Insurance</t>
  </si>
  <si>
    <t>Rückerstattung Wiedereinbringen Aquarium (Shoppingversicherung)</t>
  </si>
  <si>
    <t>Seestern Radiata</t>
  </si>
  <si>
    <t>Grabender Seestern</t>
  </si>
  <si>
    <t>Pijama Kardinalbarsch</t>
  </si>
  <si>
    <t>Forum</t>
  </si>
  <si>
    <t>(Hälfte für Philipp)</t>
  </si>
  <si>
    <t>Verkauf Lebendstein mit Anemone</t>
  </si>
  <si>
    <t>Greifzange</t>
  </si>
  <si>
    <t>Obi</t>
  </si>
  <si>
    <t>7 Chromis, 1 Putzerlippfisch, 1 Bartkoralle, 5 Einsieder, 1 Preussenfisch, 1 Demoiselle</t>
  </si>
  <si>
    <t>Rudolf Koubek</t>
  </si>
  <si>
    <t>SMS Schaltsteckdose</t>
  </si>
  <si>
    <t>GSM-One</t>
  </si>
  <si>
    <t>Parnergrundel</t>
  </si>
  <si>
    <t>Knallkrebs</t>
  </si>
  <si>
    <t>Schneckenhäuschen</t>
  </si>
  <si>
    <t>Gelfutter</t>
  </si>
  <si>
    <t>Artemiaeier</t>
  </si>
  <si>
    <t>Lebendfutter</t>
  </si>
  <si>
    <t>Seehase</t>
  </si>
  <si>
    <t>Dennerle Nano Cube 16 L</t>
  </si>
  <si>
    <t>Infusorien</t>
  </si>
  <si>
    <t>Scolymia australis</t>
  </si>
  <si>
    <t>Sackzungenschnecke</t>
  </si>
  <si>
    <t>Filtermaterial</t>
  </si>
  <si>
    <t>Magnesiumsulfat Heptahydrat</t>
  </si>
  <si>
    <t>5Kg</t>
  </si>
  <si>
    <t>Zebrasoma Flavescens</t>
  </si>
  <si>
    <t>Zebrasoma Scopas</t>
  </si>
  <si>
    <t xml:space="preserve">
Ostracion meleagris - Weißtüfpel-Kofferfisch</t>
  </si>
  <si>
    <t>diverse Flockenfutter</t>
  </si>
  <si>
    <t>CHF</t>
  </si>
  <si>
    <t>Mikrofilterhalter und Mikrofiltersack</t>
  </si>
  <si>
    <t>de Bary UV Entkeimer 25</t>
  </si>
  <si>
    <t>Eheim Pumpe 300 Liter</t>
  </si>
  <si>
    <t>PVC-Teile für UV-Entkeimer</t>
  </si>
  <si>
    <t>Wandhalterung für de Bary UV Entkeimer</t>
  </si>
  <si>
    <t>Ausgaben Meerwasseraquarium Andreas Horvath</t>
  </si>
  <si>
    <t>Percula 120</t>
  </si>
  <si>
    <t>Becken 120x120</t>
  </si>
  <si>
    <t>Pfaffenhut Seeigel</t>
  </si>
  <si>
    <t>Happy Fish, Winterthur</t>
  </si>
  <si>
    <t>Zooplankton</t>
  </si>
  <si>
    <t>Nitrat Plus Zusatz</t>
  </si>
  <si>
    <t>Sera PO4 Test</t>
  </si>
  <si>
    <t>200um Filtersocke</t>
  </si>
  <si>
    <t>peli's Aquaristik Versand</t>
  </si>
  <si>
    <t>3.5Kg</t>
  </si>
  <si>
    <t>Microbe Lift Gravel &amp; Substrate Cleander</t>
  </si>
  <si>
    <t>Microbe Lift Aquatic Stress Relief</t>
  </si>
  <si>
    <t>Microbe Lift Aquatic Phosphate Remover</t>
  </si>
  <si>
    <t>Feilenfisch</t>
  </si>
  <si>
    <t>Macherey Nagel</t>
  </si>
  <si>
    <t>Macherey Nagel Visocolor Eco Nitrat Test</t>
  </si>
  <si>
    <t>Vertex Deluxe Puratek 200 UOA</t>
  </si>
  <si>
    <t>25 Kg Salz</t>
  </si>
  <si>
    <t>grüne Algenkrabben</t>
  </si>
  <si>
    <t>Mg Test</t>
  </si>
  <si>
    <t>Karibischer Seeigel</t>
  </si>
  <si>
    <t>Salarias, Röhrenkoralle, Gorgonie</t>
  </si>
  <si>
    <t>Fabian / Forum</t>
  </si>
  <si>
    <t>Pauschalpreis</t>
  </si>
  <si>
    <t>Vertex Medienfilter RX-U 1.5</t>
  </si>
  <si>
    <t>Stefan Oppliger / Forum</t>
  </si>
  <si>
    <t>Sea Planet, Oberohringen</t>
  </si>
  <si>
    <t>Vertex Vectra</t>
  </si>
  <si>
    <t>Vertex Vectra Deckel 250mm</t>
  </si>
  <si>
    <t>Vertex Bio Pellets</t>
  </si>
  <si>
    <t>Pteropogon Kauderni</t>
  </si>
  <si>
    <t>Microbe Lift Tera P</t>
  </si>
  <si>
    <t>Microbe Lift Special Blend</t>
  </si>
  <si>
    <t>Knoblauchextrakt</t>
  </si>
  <si>
    <t>Futterzusatz</t>
  </si>
  <si>
    <t>Ausströmersteine</t>
  </si>
  <si>
    <t>Frostfutter Auftaubehälter</t>
  </si>
  <si>
    <t>Sera Aufsetzklingen für Scheibenreiniger</t>
  </si>
  <si>
    <t>Microbe Lift Kalkalgen Booster</t>
  </si>
  <si>
    <t>LSD-Mandarin</t>
  </si>
  <si>
    <t>Klingenreiniger</t>
  </si>
  <si>
    <t>Partnergrundel</t>
  </si>
  <si>
    <t>Verkauf Echinopora Lamellosa Ableger</t>
  </si>
  <si>
    <t>Porzellankrabbe (neopetrolisthes maculatus)</t>
  </si>
  <si>
    <t>Boxerkrabbe (Lybia tessalata)</t>
  </si>
  <si>
    <t>Microfilter</t>
  </si>
  <si>
    <t>3 Kg</t>
  </si>
  <si>
    <t>3.7Liter</t>
  </si>
  <si>
    <t>1.8Liter</t>
  </si>
  <si>
    <t>Microbe Lift Thera-P</t>
  </si>
  <si>
    <t>Microbe Lift Korallenfutter</t>
  </si>
  <si>
    <t>1 Dose</t>
  </si>
  <si>
    <t>8 Pkg</t>
  </si>
  <si>
    <t>LPS Koralle</t>
  </si>
  <si>
    <t xml:space="preserve"> aeolidiella stephanieae</t>
  </si>
  <si>
    <t>Martin Gloor, Seen</t>
  </si>
  <si>
    <t>Briaerium Hamrum</t>
  </si>
  <si>
    <t>Markus Maurer</t>
  </si>
  <si>
    <t>Montipora Kelchförmig</t>
  </si>
  <si>
    <t>Microbe Lift Ther-P, Special Blend, Phosphate remover</t>
  </si>
  <si>
    <t>Veggie Mix</t>
  </si>
  <si>
    <t>Vertex Aktivekohle</t>
  </si>
  <si>
    <t>Balling Spurenelemente</t>
  </si>
  <si>
    <t>Zoanthus Krustenanemone</t>
  </si>
  <si>
    <t>Zylinderrose Violett</t>
  </si>
  <si>
    <t>Zylinderrose Rosa</t>
  </si>
  <si>
    <t>Netzbrutkasten</t>
  </si>
  <si>
    <t>Fish Food à la Carte Algen</t>
  </si>
  <si>
    <t>Aqula</t>
  </si>
  <si>
    <t>Fish Food à la Carte Rotalgen</t>
  </si>
  <si>
    <t>A la Carte Floating Distributor</t>
  </si>
  <si>
    <t>Zubehör</t>
  </si>
  <si>
    <t>A la Carte Food Clips</t>
  </si>
  <si>
    <t>Reef Analytics Multireferenz</t>
  </si>
  <si>
    <t>Checker HC - Marine Calcium</t>
  </si>
  <si>
    <t>Tridacna</t>
  </si>
  <si>
    <t>Futterautomat</t>
  </si>
  <si>
    <t>Pipette</t>
  </si>
  <si>
    <t>Pseudochromis</t>
  </si>
  <si>
    <t>Triton Test</t>
  </si>
  <si>
    <t>Triton Mischbettharz</t>
  </si>
  <si>
    <t>9/12 Ablasshahn</t>
  </si>
  <si>
    <t>Triton Base Elementz</t>
  </si>
  <si>
    <t>Triton Pure Salz</t>
  </si>
  <si>
    <t>Triton Bor</t>
  </si>
  <si>
    <t>Triton CO3</t>
  </si>
  <si>
    <t>Rowa PO4 Adsorber</t>
  </si>
  <si>
    <t>5 Eimer</t>
  </si>
  <si>
    <t>OR3500 Pumpe</t>
  </si>
  <si>
    <t>KN Aquaristik</t>
  </si>
  <si>
    <t>4 Flaschen</t>
  </si>
  <si>
    <t>Vertex Medienfilter RX-U 1.5 (gebraucht)</t>
  </si>
  <si>
    <t>Triton AL99 Phosphatadsorber</t>
  </si>
  <si>
    <t>2 Liter</t>
  </si>
  <si>
    <t>Silikonschlauch</t>
  </si>
  <si>
    <t>1 m</t>
  </si>
  <si>
    <t>Triton Lithium</t>
  </si>
  <si>
    <t>Futterklammer</t>
  </si>
  <si>
    <t>AQA-X FL T5 60cm 8x24Watt Leuchte</t>
  </si>
  <si>
    <t>AQA* GmbH</t>
  </si>
  <si>
    <t>AI Aquaillumination Hydra 52</t>
  </si>
  <si>
    <t>DRCSI Reef Corals, Echandens</t>
  </si>
  <si>
    <t>AI Director</t>
  </si>
  <si>
    <t>Pseudoanthias Flavaguttatis</t>
  </si>
  <si>
    <t>Triton ICP-OES Wassertest</t>
  </si>
  <si>
    <t>Triton Zink</t>
  </si>
  <si>
    <t>Triton Vanadium</t>
  </si>
  <si>
    <t>Triton Strontium</t>
  </si>
  <si>
    <t>Triton Mangan</t>
  </si>
  <si>
    <t>Triton Nickel</t>
  </si>
  <si>
    <t>Triton Elementz</t>
  </si>
  <si>
    <t>Ersatzklingen zu obigen</t>
  </si>
  <si>
    <t>Triton Kohle</t>
  </si>
  <si>
    <t>Triton DI Mischbettharz</t>
  </si>
  <si>
    <t>Microbe Lift Zooplankton</t>
  </si>
  <si>
    <t>Ersatzpumpe für Osmolator</t>
  </si>
  <si>
    <t>Futtergarnelen</t>
  </si>
  <si>
    <t>ICE Feeder</t>
  </si>
  <si>
    <t>Theiling Rollermat Vliesfilter</t>
  </si>
  <si>
    <t>PVC-Teile für Vliesfilter</t>
  </si>
  <si>
    <t>Theiling River 2700 Pumpe</t>
  </si>
  <si>
    <t>Sewatec.de</t>
  </si>
  <si>
    <t>Macherey Nagel visocolor Phosphat Test</t>
  </si>
  <si>
    <t>inkl. Porto</t>
  </si>
</sst>
</file>

<file path=xl/styles.xml><?xml version="1.0" encoding="utf-8"?>
<styleSheet xmlns="http://schemas.openxmlformats.org/spreadsheetml/2006/main">
  <numFmts count="9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dd/mm/yyyy;@"/>
  </numFmts>
  <fonts count="46">
    <font>
      <sz val="10"/>
      <name val="Arial"/>
      <family val="0"/>
    </font>
    <font>
      <sz val="12"/>
      <color indexed="8"/>
      <name val="Calibri"/>
      <family val="2"/>
    </font>
    <font>
      <sz val="14"/>
      <name val="Arial"/>
      <family val="2"/>
    </font>
    <font>
      <b/>
      <sz val="10"/>
      <name val="Arial"/>
      <family val="2"/>
    </font>
    <font>
      <sz val="2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Calibri"/>
      <family val="0"/>
    </font>
    <font>
      <sz val="12"/>
      <color indexed="9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62"/>
      <name val="Calibri"/>
      <family val="2"/>
    </font>
    <font>
      <b/>
      <sz val="12"/>
      <color indexed="8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sz val="12"/>
      <color indexed="60"/>
      <name val="Calibri"/>
      <family val="2"/>
    </font>
    <font>
      <sz val="12"/>
      <color indexed="14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b/>
      <sz val="12"/>
      <color indexed="9"/>
      <name val="Calibri"/>
      <family val="2"/>
    </font>
    <font>
      <sz val="20"/>
      <color indexed="8"/>
      <name val="Calibri"/>
      <family val="0"/>
    </font>
    <font>
      <b/>
      <sz val="11"/>
      <name val="Calibri"/>
      <family val="0"/>
    </font>
    <font>
      <u val="single"/>
      <sz val="10"/>
      <color indexed="39"/>
      <name val="Arial"/>
      <family val="0"/>
    </font>
    <font>
      <u val="single"/>
      <sz val="10"/>
      <color indexed="36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sz val="12"/>
      <color rgb="FF3F3F76"/>
      <name val="Calibri"/>
      <family val="2"/>
    </font>
    <font>
      <b/>
      <sz val="12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2"/>
      <color theme="0"/>
      <name val="Calibri"/>
      <family val="2"/>
    </font>
    <font>
      <sz val="20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0" fillId="29" borderId="4" applyNumberFormat="0" applyFont="0" applyAlignment="0" applyProtection="0"/>
    <xf numFmtId="0" fontId="36" fillId="30" borderId="0" applyNumberFormat="0" applyBorder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40" fontId="0" fillId="0" borderId="0" xfId="0" applyNumberFormat="1" applyAlignment="1">
      <alignment/>
    </xf>
    <xf numFmtId="0" fontId="4" fillId="0" borderId="0" xfId="0" applyFont="1" applyAlignment="1">
      <alignment/>
    </xf>
    <xf numFmtId="38" fontId="0" fillId="0" borderId="0" xfId="0" applyNumberFormat="1" applyAlignment="1">
      <alignment/>
    </xf>
    <xf numFmtId="0" fontId="5" fillId="0" borderId="0" xfId="0" applyFont="1" applyAlignment="1">
      <alignment/>
    </xf>
    <xf numFmtId="38" fontId="5" fillId="0" borderId="0" xfId="0" applyNumberFormat="1" applyFont="1" applyAlignment="1">
      <alignment/>
    </xf>
    <xf numFmtId="0" fontId="5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6" fillId="0" borderId="0" xfId="0" applyFont="1" applyAlignment="1">
      <alignment/>
    </xf>
    <xf numFmtId="38" fontId="6" fillId="0" borderId="0" xfId="0" applyNumberFormat="1" applyFont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14" fontId="7" fillId="0" borderId="0" xfId="0" applyNumberFormat="1" applyFont="1" applyAlignment="1">
      <alignment/>
    </xf>
    <xf numFmtId="40" fontId="7" fillId="0" borderId="0" xfId="0" applyNumberFormat="1" applyFont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/>
    </xf>
    <xf numFmtId="40" fontId="7" fillId="0" borderId="0" xfId="0" applyNumberFormat="1" applyFont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Alignment="1">
      <alignment wrapText="1"/>
    </xf>
    <xf numFmtId="0" fontId="45" fillId="0" borderId="0" xfId="0" applyFont="1" applyAlignment="1">
      <alignment/>
    </xf>
    <xf numFmtId="164" fontId="7" fillId="0" borderId="0" xfId="0" applyNumberFormat="1" applyFont="1" applyAlignment="1">
      <alignment/>
    </xf>
    <xf numFmtId="164" fontId="7" fillId="0" borderId="0" xfId="0" applyNumberFormat="1" applyFont="1" applyBorder="1" applyAlignment="1">
      <alignment/>
    </xf>
    <xf numFmtId="40" fontId="25" fillId="34" borderId="0" xfId="0" applyNumberFormat="1" applyFont="1" applyFill="1" applyBorder="1" applyAlignment="1">
      <alignment/>
    </xf>
    <xf numFmtId="0" fontId="7" fillId="0" borderId="0" xfId="0" applyFont="1" applyAlignment="1">
      <alignment/>
    </xf>
    <xf numFmtId="164" fontId="7" fillId="0" borderId="0" xfId="0" applyNumberFormat="1" applyFont="1" applyAlignment="1">
      <alignment/>
    </xf>
    <xf numFmtId="40" fontId="7" fillId="0" borderId="0" xfId="0" applyNumberFormat="1" applyFont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Hinweis" xfId="47"/>
    <cellStyle name="Neutral" xfId="48"/>
    <cellStyle name="Percent" xfId="49"/>
    <cellStyle name="Schlecht" xfId="50"/>
    <cellStyle name="Titel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438"/>
  <sheetViews>
    <sheetView tabSelected="1" zoomScale="150" zoomScaleNormal="150" workbookViewId="0" topLeftCell="A623">
      <selection activeCell="A646" sqref="A646"/>
    </sheetView>
  </sheetViews>
  <sheetFormatPr defaultColWidth="9.140625" defaultRowHeight="12.75"/>
  <cols>
    <col min="1" max="1" width="10.140625" style="0" customWidth="1"/>
    <col min="2" max="2" width="45.28125" style="0" bestFit="1" customWidth="1"/>
    <col min="3" max="3" width="25.28125" style="0" customWidth="1"/>
    <col min="4" max="4" width="29.140625" style="0" customWidth="1"/>
    <col min="5" max="5" width="6.421875" style="0" customWidth="1"/>
    <col min="6" max="6" width="10.421875" style="0" bestFit="1" customWidth="1"/>
    <col min="7" max="7" width="6.421875" style="0" customWidth="1"/>
    <col min="8" max="8" width="9.00390625" style="0" customWidth="1"/>
    <col min="9" max="9" width="49.140625" style="0" customWidth="1"/>
  </cols>
  <sheetData>
    <row r="1" spans="1:4" ht="24.75">
      <c r="A1" s="20" t="s">
        <v>582</v>
      </c>
      <c r="B1" s="1"/>
      <c r="C1" s="1" t="s">
        <v>504</v>
      </c>
      <c r="D1">
        <v>1.05</v>
      </c>
    </row>
    <row r="4" spans="1:8" ht="24.75">
      <c r="A4" s="20" t="s">
        <v>583</v>
      </c>
      <c r="H4" s="23">
        <f>SUM(H5:H423)</f>
        <v>26177.44336039361</v>
      </c>
    </row>
    <row r="5" spans="1:9" ht="13.5">
      <c r="A5" s="12" t="s">
        <v>0</v>
      </c>
      <c r="B5" s="12" t="s">
        <v>1</v>
      </c>
      <c r="C5" s="12" t="s">
        <v>164</v>
      </c>
      <c r="D5" s="12" t="s">
        <v>2</v>
      </c>
      <c r="E5" s="12" t="s">
        <v>3</v>
      </c>
      <c r="F5" s="12" t="s">
        <v>501</v>
      </c>
      <c r="G5" s="12" t="s">
        <v>502</v>
      </c>
      <c r="H5" s="12" t="s">
        <v>4</v>
      </c>
      <c r="I5" s="12" t="s">
        <v>5</v>
      </c>
    </row>
    <row r="6" spans="1:9" ht="13.5">
      <c r="A6" s="21">
        <v>38743</v>
      </c>
      <c r="B6" s="12" t="s">
        <v>6</v>
      </c>
      <c r="C6" s="12" t="s">
        <v>165</v>
      </c>
      <c r="D6" s="12" t="s">
        <v>7</v>
      </c>
      <c r="E6" s="12">
        <v>1</v>
      </c>
      <c r="F6" s="12"/>
      <c r="G6" s="12"/>
      <c r="H6" s="14">
        <v>868.6</v>
      </c>
      <c r="I6" s="12" t="s">
        <v>8</v>
      </c>
    </row>
    <row r="7" spans="1:9" ht="13.5">
      <c r="A7" s="21">
        <v>38747</v>
      </c>
      <c r="B7" s="12" t="s">
        <v>9</v>
      </c>
      <c r="C7" s="12" t="s">
        <v>229</v>
      </c>
      <c r="D7" s="12" t="s">
        <v>10</v>
      </c>
      <c r="E7" s="12">
        <v>2</v>
      </c>
      <c r="F7" s="12"/>
      <c r="G7" s="12"/>
      <c r="H7" s="14">
        <v>190</v>
      </c>
      <c r="I7" s="12" t="s">
        <v>11</v>
      </c>
    </row>
    <row r="8" spans="1:9" ht="13.5">
      <c r="A8" s="21">
        <v>38747</v>
      </c>
      <c r="B8" s="12" t="s">
        <v>12</v>
      </c>
      <c r="C8" s="12" t="s">
        <v>227</v>
      </c>
      <c r="D8" s="12" t="s">
        <v>10</v>
      </c>
      <c r="E8" s="15" t="s">
        <v>13</v>
      </c>
      <c r="F8" s="15"/>
      <c r="G8" s="15"/>
      <c r="H8" s="14">
        <v>115</v>
      </c>
      <c r="I8" s="12" t="s">
        <v>11</v>
      </c>
    </row>
    <row r="9" spans="1:9" ht="13.5">
      <c r="A9" s="21">
        <v>38747</v>
      </c>
      <c r="B9" s="12" t="s">
        <v>14</v>
      </c>
      <c r="C9" s="12" t="s">
        <v>165</v>
      </c>
      <c r="D9" s="12" t="s">
        <v>10</v>
      </c>
      <c r="E9" s="12">
        <v>1</v>
      </c>
      <c r="F9" s="12"/>
      <c r="G9" s="12"/>
      <c r="H9" s="14">
        <v>71</v>
      </c>
      <c r="I9" s="12" t="s">
        <v>11</v>
      </c>
    </row>
    <row r="10" spans="1:9" ht="13.5">
      <c r="A10" s="21">
        <v>38747</v>
      </c>
      <c r="B10" s="12" t="s">
        <v>15</v>
      </c>
      <c r="C10" s="12" t="s">
        <v>165</v>
      </c>
      <c r="D10" s="12" t="s">
        <v>10</v>
      </c>
      <c r="E10" s="12">
        <v>1</v>
      </c>
      <c r="F10" s="12"/>
      <c r="G10" s="12"/>
      <c r="H10" s="14">
        <v>80</v>
      </c>
      <c r="I10" s="12" t="s">
        <v>11</v>
      </c>
    </row>
    <row r="11" spans="1:9" ht="13.5">
      <c r="A11" s="21">
        <v>38747</v>
      </c>
      <c r="B11" s="12" t="s">
        <v>16</v>
      </c>
      <c r="C11" s="12" t="s">
        <v>167</v>
      </c>
      <c r="D11" s="12" t="s">
        <v>10</v>
      </c>
      <c r="E11" s="12">
        <v>1</v>
      </c>
      <c r="F11" s="12"/>
      <c r="G11" s="12"/>
      <c r="H11" s="14">
        <v>78</v>
      </c>
      <c r="I11" s="12" t="s">
        <v>11</v>
      </c>
    </row>
    <row r="12" spans="1:9" ht="13.5">
      <c r="A12" s="21">
        <v>38747</v>
      </c>
      <c r="B12" s="12" t="s">
        <v>17</v>
      </c>
      <c r="C12" s="12" t="s">
        <v>165</v>
      </c>
      <c r="D12" s="12" t="s">
        <v>18</v>
      </c>
      <c r="E12" s="12">
        <v>1</v>
      </c>
      <c r="F12" s="12"/>
      <c r="G12" s="12"/>
      <c r="H12" s="14">
        <v>32.1</v>
      </c>
      <c r="I12" s="12" t="s">
        <v>11</v>
      </c>
    </row>
    <row r="13" spans="1:9" ht="13.5">
      <c r="A13" s="21">
        <v>38747</v>
      </c>
      <c r="B13" s="12" t="s">
        <v>19</v>
      </c>
      <c r="C13" s="12" t="s">
        <v>165</v>
      </c>
      <c r="D13" s="12" t="s">
        <v>18</v>
      </c>
      <c r="E13" s="12">
        <v>3</v>
      </c>
      <c r="F13" s="12"/>
      <c r="G13" s="12"/>
      <c r="H13" s="14">
        <v>60</v>
      </c>
      <c r="I13" s="12" t="s">
        <v>11</v>
      </c>
    </row>
    <row r="14" spans="1:9" ht="13.5">
      <c r="A14" s="21">
        <v>38748</v>
      </c>
      <c r="B14" s="12" t="s">
        <v>20</v>
      </c>
      <c r="C14" s="12" t="s">
        <v>229</v>
      </c>
      <c r="D14" s="12" t="s">
        <v>10</v>
      </c>
      <c r="E14" s="12">
        <v>1</v>
      </c>
      <c r="F14" s="12"/>
      <c r="G14" s="12"/>
      <c r="H14" s="14">
        <v>450</v>
      </c>
      <c r="I14" s="12"/>
    </row>
    <row r="15" spans="1:9" ht="13.5">
      <c r="A15" s="21">
        <v>38748</v>
      </c>
      <c r="B15" s="12" t="s">
        <v>21</v>
      </c>
      <c r="C15" s="12" t="s">
        <v>165</v>
      </c>
      <c r="D15" s="12" t="s">
        <v>18</v>
      </c>
      <c r="E15" s="12">
        <v>1</v>
      </c>
      <c r="F15" s="12"/>
      <c r="G15" s="12"/>
      <c r="H15" s="14">
        <v>20</v>
      </c>
      <c r="I15" s="12" t="s">
        <v>11</v>
      </c>
    </row>
    <row r="16" spans="1:9" ht="13.5">
      <c r="A16" s="21">
        <v>38748</v>
      </c>
      <c r="B16" s="12" t="s">
        <v>22</v>
      </c>
      <c r="C16" s="12" t="s">
        <v>165</v>
      </c>
      <c r="D16" s="12" t="s">
        <v>18</v>
      </c>
      <c r="E16" s="12">
        <v>1</v>
      </c>
      <c r="F16" s="12"/>
      <c r="G16" s="12"/>
      <c r="H16" s="14">
        <v>27.4</v>
      </c>
      <c r="I16" s="12" t="s">
        <v>11</v>
      </c>
    </row>
    <row r="17" spans="1:9" ht="13.5">
      <c r="A17" s="21">
        <v>38754</v>
      </c>
      <c r="B17" s="12" t="s">
        <v>23</v>
      </c>
      <c r="C17" s="12" t="s">
        <v>229</v>
      </c>
      <c r="D17" s="12" t="s">
        <v>10</v>
      </c>
      <c r="E17" s="15" t="s">
        <v>24</v>
      </c>
      <c r="F17" s="15"/>
      <c r="G17" s="15"/>
      <c r="H17" s="14">
        <v>680</v>
      </c>
      <c r="I17" s="12" t="s">
        <v>11</v>
      </c>
    </row>
    <row r="18" spans="1:9" ht="13.5">
      <c r="A18" s="21">
        <v>38754</v>
      </c>
      <c r="B18" s="12" t="s">
        <v>25</v>
      </c>
      <c r="C18" s="12" t="s">
        <v>168</v>
      </c>
      <c r="D18" s="12" t="s">
        <v>10</v>
      </c>
      <c r="E18" s="12">
        <v>1</v>
      </c>
      <c r="F18" s="12"/>
      <c r="G18" s="12"/>
      <c r="H18" s="14">
        <v>100</v>
      </c>
      <c r="I18" s="12" t="s">
        <v>11</v>
      </c>
    </row>
    <row r="19" spans="1:9" ht="13.5">
      <c r="A19" s="21">
        <v>38389</v>
      </c>
      <c r="B19" s="12" t="s">
        <v>43</v>
      </c>
      <c r="C19" s="12" t="s">
        <v>169</v>
      </c>
      <c r="D19" s="12" t="s">
        <v>44</v>
      </c>
      <c r="E19" s="12">
        <v>1</v>
      </c>
      <c r="F19" s="12"/>
      <c r="G19" s="12"/>
      <c r="H19" s="14">
        <v>0</v>
      </c>
      <c r="I19" s="12"/>
    </row>
    <row r="20" spans="1:9" ht="13.5">
      <c r="A20" s="21">
        <v>38761</v>
      </c>
      <c r="B20" s="12" t="s">
        <v>26</v>
      </c>
      <c r="C20" s="12" t="s">
        <v>168</v>
      </c>
      <c r="D20" s="12" t="s">
        <v>10</v>
      </c>
      <c r="E20" s="12">
        <v>1</v>
      </c>
      <c r="F20" s="12"/>
      <c r="G20" s="12"/>
      <c r="H20" s="14">
        <v>20</v>
      </c>
      <c r="I20" s="12" t="s">
        <v>11</v>
      </c>
    </row>
    <row r="21" spans="1:9" ht="13.5">
      <c r="A21" s="21">
        <v>38761</v>
      </c>
      <c r="B21" s="12" t="s">
        <v>27</v>
      </c>
      <c r="C21" s="12" t="s">
        <v>167</v>
      </c>
      <c r="D21" s="12" t="s">
        <v>10</v>
      </c>
      <c r="E21" s="12">
        <v>1</v>
      </c>
      <c r="F21" s="12"/>
      <c r="G21" s="12"/>
      <c r="H21" s="14">
        <v>42.9</v>
      </c>
      <c r="I21" s="12" t="s">
        <v>11</v>
      </c>
    </row>
    <row r="22" spans="1:9" ht="13.5">
      <c r="A22" s="21">
        <v>38764</v>
      </c>
      <c r="B22" s="12" t="s">
        <v>28</v>
      </c>
      <c r="C22" s="12" t="s">
        <v>165</v>
      </c>
      <c r="D22" s="12" t="s">
        <v>29</v>
      </c>
      <c r="E22" s="12">
        <v>1</v>
      </c>
      <c r="F22" s="12"/>
      <c r="G22" s="12"/>
      <c r="H22" s="14">
        <v>163.4</v>
      </c>
      <c r="I22" s="12"/>
    </row>
    <row r="23" spans="1:9" ht="13.5">
      <c r="A23" s="21">
        <v>38768</v>
      </c>
      <c r="B23" s="12" t="s">
        <v>30</v>
      </c>
      <c r="C23" s="12" t="s">
        <v>165</v>
      </c>
      <c r="D23" s="12" t="s">
        <v>10</v>
      </c>
      <c r="E23" s="12">
        <v>1</v>
      </c>
      <c r="F23" s="12"/>
      <c r="G23" s="12"/>
      <c r="H23" s="14">
        <v>115</v>
      </c>
      <c r="I23" s="12"/>
    </row>
    <row r="24" spans="1:9" ht="13.5">
      <c r="A24" s="21">
        <v>38768</v>
      </c>
      <c r="B24" s="12" t="s">
        <v>31</v>
      </c>
      <c r="C24" s="12" t="s">
        <v>165</v>
      </c>
      <c r="D24" s="12" t="s">
        <v>10</v>
      </c>
      <c r="E24" s="12">
        <v>1</v>
      </c>
      <c r="F24" s="12"/>
      <c r="G24" s="12"/>
      <c r="H24" s="14">
        <v>65</v>
      </c>
      <c r="I24" s="12"/>
    </row>
    <row r="25" spans="1:9" ht="13.5">
      <c r="A25" s="21">
        <v>38768</v>
      </c>
      <c r="B25" s="12" t="s">
        <v>32</v>
      </c>
      <c r="C25" s="12" t="s">
        <v>165</v>
      </c>
      <c r="D25" s="12" t="s">
        <v>33</v>
      </c>
      <c r="E25" s="12">
        <v>1</v>
      </c>
      <c r="F25" s="12"/>
      <c r="G25" s="12"/>
      <c r="H25" s="14">
        <v>108.9</v>
      </c>
      <c r="I25" s="12"/>
    </row>
    <row r="26" spans="1:9" ht="13.5">
      <c r="A26" s="21">
        <v>38770</v>
      </c>
      <c r="B26" s="12" t="s">
        <v>34</v>
      </c>
      <c r="C26" s="12" t="s">
        <v>167</v>
      </c>
      <c r="D26" s="12" t="s">
        <v>10</v>
      </c>
      <c r="E26" s="12">
        <v>1</v>
      </c>
      <c r="F26" s="12"/>
      <c r="G26" s="12"/>
      <c r="H26" s="14">
        <v>78.9</v>
      </c>
      <c r="I26" s="12"/>
    </row>
    <row r="27" spans="1:9" ht="13.5">
      <c r="A27" s="21">
        <v>38771</v>
      </c>
      <c r="B27" s="12" t="s">
        <v>45</v>
      </c>
      <c r="C27" s="12" t="s">
        <v>169</v>
      </c>
      <c r="D27" s="12" t="s">
        <v>44</v>
      </c>
      <c r="E27" s="12">
        <v>1</v>
      </c>
      <c r="F27" s="12"/>
      <c r="G27" s="12"/>
      <c r="H27" s="14">
        <v>0</v>
      </c>
      <c r="I27" s="12" t="s">
        <v>46</v>
      </c>
    </row>
    <row r="28" spans="1:9" ht="13.5">
      <c r="A28" s="21">
        <v>38771</v>
      </c>
      <c r="B28" s="12" t="s">
        <v>49</v>
      </c>
      <c r="C28" s="12" t="s">
        <v>169</v>
      </c>
      <c r="D28" s="12" t="s">
        <v>44</v>
      </c>
      <c r="E28" s="12">
        <v>1</v>
      </c>
      <c r="F28" s="12"/>
      <c r="G28" s="12"/>
      <c r="H28" s="14">
        <v>0</v>
      </c>
      <c r="I28" s="12"/>
    </row>
    <row r="29" spans="1:9" ht="13.5">
      <c r="A29" s="21">
        <v>38771</v>
      </c>
      <c r="B29" s="12" t="s">
        <v>47</v>
      </c>
      <c r="C29" s="12" t="s">
        <v>169</v>
      </c>
      <c r="D29" s="12" t="s">
        <v>44</v>
      </c>
      <c r="E29" s="12">
        <v>1</v>
      </c>
      <c r="F29" s="12"/>
      <c r="G29" s="12"/>
      <c r="H29" s="14">
        <v>0</v>
      </c>
      <c r="I29" s="12" t="s">
        <v>48</v>
      </c>
    </row>
    <row r="30" spans="1:9" ht="13.5">
      <c r="A30" s="21">
        <v>38777</v>
      </c>
      <c r="B30" s="12" t="s">
        <v>35</v>
      </c>
      <c r="C30" s="12" t="s">
        <v>169</v>
      </c>
      <c r="D30" s="12" t="s">
        <v>36</v>
      </c>
      <c r="E30" s="12">
        <v>1</v>
      </c>
      <c r="F30" s="12"/>
      <c r="G30" s="12"/>
      <c r="H30" s="14">
        <v>50</v>
      </c>
      <c r="I30" s="12" t="s">
        <v>37</v>
      </c>
    </row>
    <row r="31" spans="1:9" ht="13.5">
      <c r="A31" s="21">
        <v>38777</v>
      </c>
      <c r="B31" s="12" t="s">
        <v>38</v>
      </c>
      <c r="C31" s="12" t="s">
        <v>169</v>
      </c>
      <c r="D31" s="12" t="s">
        <v>36</v>
      </c>
      <c r="E31" s="12">
        <v>1</v>
      </c>
      <c r="F31" s="12"/>
      <c r="G31" s="12"/>
      <c r="H31" s="14">
        <v>50</v>
      </c>
      <c r="I31" s="12" t="s">
        <v>37</v>
      </c>
    </row>
    <row r="32" spans="1:9" ht="13.5">
      <c r="A32" s="21">
        <v>38777</v>
      </c>
      <c r="B32" s="12" t="s">
        <v>39</v>
      </c>
      <c r="C32" s="12" t="s">
        <v>169</v>
      </c>
      <c r="D32" s="12" t="s">
        <v>36</v>
      </c>
      <c r="E32" s="12">
        <v>10</v>
      </c>
      <c r="F32" s="12"/>
      <c r="G32" s="12"/>
      <c r="H32" s="14">
        <v>71.5</v>
      </c>
      <c r="I32" s="12" t="s">
        <v>40</v>
      </c>
    </row>
    <row r="33" spans="1:9" ht="13.5">
      <c r="A33" s="21">
        <v>38777</v>
      </c>
      <c r="B33" s="12" t="s">
        <v>41</v>
      </c>
      <c r="C33" s="12" t="s">
        <v>169</v>
      </c>
      <c r="D33" s="12" t="s">
        <v>36</v>
      </c>
      <c r="E33" s="12">
        <v>5</v>
      </c>
      <c r="F33" s="12"/>
      <c r="G33" s="12"/>
      <c r="H33" s="14">
        <v>30</v>
      </c>
      <c r="I33" s="12" t="s">
        <v>40</v>
      </c>
    </row>
    <row r="34" spans="1:9" ht="13.5">
      <c r="A34" s="21">
        <v>38783</v>
      </c>
      <c r="B34" s="12" t="s">
        <v>39</v>
      </c>
      <c r="C34" s="12" t="s">
        <v>169</v>
      </c>
      <c r="D34" s="12" t="s">
        <v>42</v>
      </c>
      <c r="E34" s="12">
        <v>5</v>
      </c>
      <c r="F34" s="12"/>
      <c r="G34" s="12"/>
      <c r="H34" s="14">
        <v>40</v>
      </c>
      <c r="I34" s="12"/>
    </row>
    <row r="35" spans="1:9" ht="13.5">
      <c r="A35" s="21">
        <v>38783</v>
      </c>
      <c r="B35" s="12" t="s">
        <v>124</v>
      </c>
      <c r="C35" s="12" t="s">
        <v>169</v>
      </c>
      <c r="D35" s="12" t="s">
        <v>42</v>
      </c>
      <c r="E35" s="12">
        <v>7</v>
      </c>
      <c r="F35" s="12"/>
      <c r="G35" s="12"/>
      <c r="H35" s="14">
        <v>35</v>
      </c>
      <c r="I35" s="12"/>
    </row>
    <row r="36" spans="1:9" ht="13.5">
      <c r="A36" s="21">
        <v>38783</v>
      </c>
      <c r="B36" s="12" t="s">
        <v>50</v>
      </c>
      <c r="C36" s="12" t="s">
        <v>169</v>
      </c>
      <c r="D36" s="12" t="s">
        <v>44</v>
      </c>
      <c r="E36" s="12">
        <v>1</v>
      </c>
      <c r="F36" s="12"/>
      <c r="G36" s="12"/>
      <c r="H36" s="14">
        <v>0</v>
      </c>
      <c r="I36" s="12" t="s">
        <v>51</v>
      </c>
    </row>
    <row r="37" spans="1:9" ht="13.5">
      <c r="A37" s="21">
        <v>38790</v>
      </c>
      <c r="B37" s="12" t="s">
        <v>63</v>
      </c>
      <c r="C37" s="12" t="s">
        <v>169</v>
      </c>
      <c r="D37" s="12" t="s">
        <v>42</v>
      </c>
      <c r="E37" s="12">
        <v>4</v>
      </c>
      <c r="F37" s="12"/>
      <c r="G37" s="12"/>
      <c r="H37" s="14">
        <v>75</v>
      </c>
      <c r="I37" s="12"/>
    </row>
    <row r="38" spans="1:9" ht="13.5">
      <c r="A38" s="21">
        <v>38794</v>
      </c>
      <c r="B38" s="12" t="s">
        <v>56</v>
      </c>
      <c r="C38" s="12" t="s">
        <v>169</v>
      </c>
      <c r="D38" s="12" t="s">
        <v>57</v>
      </c>
      <c r="E38" s="12">
        <v>2</v>
      </c>
      <c r="F38" s="12"/>
      <c r="G38" s="12"/>
      <c r="H38" s="14">
        <v>80</v>
      </c>
      <c r="I38" s="12"/>
    </row>
    <row r="39" spans="1:9" ht="13.5">
      <c r="A39" s="21">
        <v>38794</v>
      </c>
      <c r="B39" s="12" t="s">
        <v>58</v>
      </c>
      <c r="C39" s="12" t="s">
        <v>169</v>
      </c>
      <c r="D39" s="12" t="s">
        <v>57</v>
      </c>
      <c r="E39" s="12">
        <v>1</v>
      </c>
      <c r="F39" s="12"/>
      <c r="G39" s="12"/>
      <c r="H39" s="14">
        <v>60</v>
      </c>
      <c r="I39" s="12"/>
    </row>
    <row r="40" spans="1:9" ht="13.5">
      <c r="A40" s="21">
        <v>38794</v>
      </c>
      <c r="B40" s="12" t="s">
        <v>59</v>
      </c>
      <c r="C40" s="12" t="s">
        <v>169</v>
      </c>
      <c r="D40" s="12" t="s">
        <v>57</v>
      </c>
      <c r="E40" s="12">
        <v>1</v>
      </c>
      <c r="F40" s="12"/>
      <c r="G40" s="12"/>
      <c r="H40" s="14">
        <v>60</v>
      </c>
      <c r="I40" s="12"/>
    </row>
    <row r="41" spans="1:9" ht="13.5">
      <c r="A41" s="21">
        <v>38794</v>
      </c>
      <c r="B41" s="12" t="s">
        <v>60</v>
      </c>
      <c r="C41" s="12" t="s">
        <v>169</v>
      </c>
      <c r="D41" s="12" t="s">
        <v>57</v>
      </c>
      <c r="E41" s="12">
        <v>2</v>
      </c>
      <c r="F41" s="12"/>
      <c r="G41" s="12"/>
      <c r="H41" s="14">
        <v>40</v>
      </c>
      <c r="I41" s="12"/>
    </row>
    <row r="42" spans="1:9" ht="13.5">
      <c r="A42" s="21">
        <v>38794</v>
      </c>
      <c r="B42" s="12" t="s">
        <v>61</v>
      </c>
      <c r="C42" s="12" t="s">
        <v>165</v>
      </c>
      <c r="D42" s="12" t="s">
        <v>57</v>
      </c>
      <c r="E42" s="12">
        <v>1</v>
      </c>
      <c r="F42" s="12"/>
      <c r="G42" s="12"/>
      <c r="H42" s="14">
        <v>21</v>
      </c>
      <c r="I42" s="12"/>
    </row>
    <row r="43" spans="1:9" ht="13.5">
      <c r="A43" s="21">
        <v>38794</v>
      </c>
      <c r="B43" s="12" t="s">
        <v>62</v>
      </c>
      <c r="C43" s="12" t="s">
        <v>165</v>
      </c>
      <c r="D43" s="12" t="s">
        <v>57</v>
      </c>
      <c r="E43" s="12">
        <v>1</v>
      </c>
      <c r="F43" s="12"/>
      <c r="G43" s="12"/>
      <c r="H43" s="14">
        <v>31</v>
      </c>
      <c r="I43" s="12"/>
    </row>
    <row r="44" spans="1:9" ht="13.5">
      <c r="A44" s="21">
        <v>38795</v>
      </c>
      <c r="B44" s="12" t="s">
        <v>64</v>
      </c>
      <c r="C44" s="12" t="s">
        <v>165</v>
      </c>
      <c r="D44" s="12" t="s">
        <v>29</v>
      </c>
      <c r="E44" s="12">
        <v>1</v>
      </c>
      <c r="F44" s="12"/>
      <c r="G44" s="12"/>
      <c r="H44" s="14">
        <v>65</v>
      </c>
      <c r="I44" s="12" t="s">
        <v>65</v>
      </c>
    </row>
    <row r="45" spans="1:9" ht="13.5">
      <c r="A45" s="21">
        <v>38798</v>
      </c>
      <c r="B45" s="12" t="s">
        <v>66</v>
      </c>
      <c r="C45" s="12" t="s">
        <v>169</v>
      </c>
      <c r="D45" s="12" t="s">
        <v>10</v>
      </c>
      <c r="E45" s="12">
        <v>1</v>
      </c>
      <c r="F45" s="12"/>
      <c r="G45" s="12"/>
      <c r="H45" s="14">
        <v>85</v>
      </c>
      <c r="I45" s="12"/>
    </row>
    <row r="46" spans="1:9" ht="13.5">
      <c r="A46" s="21">
        <v>38798</v>
      </c>
      <c r="B46" s="12" t="s">
        <v>68</v>
      </c>
      <c r="C46" s="12" t="s">
        <v>227</v>
      </c>
      <c r="D46" s="12" t="s">
        <v>10</v>
      </c>
      <c r="E46" s="12" t="s">
        <v>67</v>
      </c>
      <c r="F46" s="12"/>
      <c r="G46" s="12"/>
      <c r="H46" s="14">
        <v>69</v>
      </c>
      <c r="I46" s="12"/>
    </row>
    <row r="47" spans="1:9" ht="13.5">
      <c r="A47" s="21">
        <v>38798</v>
      </c>
      <c r="B47" s="12" t="s">
        <v>69</v>
      </c>
      <c r="C47" s="12" t="s">
        <v>168</v>
      </c>
      <c r="D47" s="12" t="s">
        <v>10</v>
      </c>
      <c r="E47" s="12" t="s">
        <v>55</v>
      </c>
      <c r="F47" s="12"/>
      <c r="G47" s="12"/>
      <c r="H47" s="14">
        <v>9.9</v>
      </c>
      <c r="I47" s="12"/>
    </row>
    <row r="48" spans="1:9" ht="13.5">
      <c r="A48" s="21">
        <v>38809</v>
      </c>
      <c r="B48" s="12" t="s">
        <v>70</v>
      </c>
      <c r="C48" s="12" t="s">
        <v>169</v>
      </c>
      <c r="D48" s="12" t="s">
        <v>71</v>
      </c>
      <c r="E48" s="12">
        <v>1</v>
      </c>
      <c r="F48" s="12"/>
      <c r="G48" s="12"/>
      <c r="H48" s="14">
        <v>32</v>
      </c>
      <c r="I48" s="12"/>
    </row>
    <row r="49" spans="1:9" ht="13.5">
      <c r="A49" s="21">
        <v>38809</v>
      </c>
      <c r="B49" s="12" t="s">
        <v>72</v>
      </c>
      <c r="C49" s="12" t="s">
        <v>169</v>
      </c>
      <c r="D49" s="12" t="s">
        <v>71</v>
      </c>
      <c r="E49" s="12">
        <v>1</v>
      </c>
      <c r="F49" s="12"/>
      <c r="G49" s="12"/>
      <c r="H49" s="14">
        <v>32</v>
      </c>
      <c r="I49" s="12"/>
    </row>
    <row r="50" spans="1:9" ht="13.5">
      <c r="A50" s="21">
        <v>38809</v>
      </c>
      <c r="B50" s="12" t="s">
        <v>73</v>
      </c>
      <c r="C50" s="12" t="s">
        <v>169</v>
      </c>
      <c r="D50" s="12" t="s">
        <v>71</v>
      </c>
      <c r="E50" s="12">
        <v>1</v>
      </c>
      <c r="F50" s="12"/>
      <c r="G50" s="12"/>
      <c r="H50" s="14">
        <v>32</v>
      </c>
      <c r="I50" s="12"/>
    </row>
    <row r="51" spans="1:9" ht="13.5">
      <c r="A51" s="21">
        <v>38809</v>
      </c>
      <c r="B51" s="12" t="s">
        <v>73</v>
      </c>
      <c r="C51" s="12" t="s">
        <v>169</v>
      </c>
      <c r="D51" s="12" t="s">
        <v>71</v>
      </c>
      <c r="E51" s="12">
        <v>1</v>
      </c>
      <c r="F51" s="12"/>
      <c r="G51" s="12"/>
      <c r="H51" s="14">
        <v>32</v>
      </c>
      <c r="I51" s="12"/>
    </row>
    <row r="52" spans="1:9" ht="13.5">
      <c r="A52" s="21">
        <v>38810</v>
      </c>
      <c r="B52" s="12" t="s">
        <v>74</v>
      </c>
      <c r="C52" s="12" t="s">
        <v>170</v>
      </c>
      <c r="D52" s="12" t="s">
        <v>10</v>
      </c>
      <c r="E52" s="12">
        <v>1</v>
      </c>
      <c r="F52" s="12"/>
      <c r="G52" s="12"/>
      <c r="H52" s="14">
        <v>11.9</v>
      </c>
      <c r="I52" s="12"/>
    </row>
    <row r="53" spans="1:9" ht="13.5">
      <c r="A53" s="21">
        <v>38810</v>
      </c>
      <c r="B53" s="12" t="s">
        <v>75</v>
      </c>
      <c r="C53" s="12" t="s">
        <v>168</v>
      </c>
      <c r="D53" s="12" t="s">
        <v>10</v>
      </c>
      <c r="E53" s="12">
        <v>1</v>
      </c>
      <c r="F53" s="12"/>
      <c r="G53" s="12"/>
      <c r="H53" s="14">
        <v>39.9</v>
      </c>
      <c r="I53" s="12"/>
    </row>
    <row r="54" spans="1:9" ht="13.5">
      <c r="A54" s="21">
        <v>38810</v>
      </c>
      <c r="B54" s="12" t="s">
        <v>76</v>
      </c>
      <c r="C54" s="12" t="s">
        <v>165</v>
      </c>
      <c r="D54" s="12" t="s">
        <v>10</v>
      </c>
      <c r="E54" s="12">
        <v>1</v>
      </c>
      <c r="F54" s="12"/>
      <c r="G54" s="12"/>
      <c r="H54" s="14">
        <v>15.95</v>
      </c>
      <c r="I54" s="12"/>
    </row>
    <row r="55" spans="1:9" ht="13.5">
      <c r="A55" s="21">
        <v>38810</v>
      </c>
      <c r="B55" s="12" t="s">
        <v>77</v>
      </c>
      <c r="C55" s="12" t="s">
        <v>165</v>
      </c>
      <c r="D55" s="12" t="s">
        <v>10</v>
      </c>
      <c r="E55" s="12">
        <v>1</v>
      </c>
      <c r="F55" s="12"/>
      <c r="G55" s="12"/>
      <c r="H55" s="14">
        <v>5.9</v>
      </c>
      <c r="I55" s="12"/>
    </row>
    <row r="56" spans="1:9" ht="13.5">
      <c r="A56" s="21">
        <v>38811</v>
      </c>
      <c r="B56" s="12" t="s">
        <v>78</v>
      </c>
      <c r="C56" s="12" t="s">
        <v>165</v>
      </c>
      <c r="D56" s="12" t="s">
        <v>10</v>
      </c>
      <c r="E56" s="12">
        <v>1</v>
      </c>
      <c r="F56" s="12"/>
      <c r="G56" s="12"/>
      <c r="H56" s="14">
        <v>290</v>
      </c>
      <c r="I56" s="12"/>
    </row>
    <row r="57" spans="1:9" ht="13.5">
      <c r="A57" s="21">
        <v>38813</v>
      </c>
      <c r="B57" s="12" t="s">
        <v>79</v>
      </c>
      <c r="C57" s="12" t="s">
        <v>169</v>
      </c>
      <c r="D57" s="12" t="s">
        <v>80</v>
      </c>
      <c r="E57" s="12">
        <v>1</v>
      </c>
      <c r="F57" s="12"/>
      <c r="G57" s="12"/>
      <c r="H57" s="14">
        <v>50</v>
      </c>
      <c r="I57" s="12"/>
    </row>
    <row r="58" spans="1:9" ht="13.5">
      <c r="A58" s="21">
        <v>38813</v>
      </c>
      <c r="B58" s="12" t="s">
        <v>81</v>
      </c>
      <c r="C58" s="12" t="s">
        <v>169</v>
      </c>
      <c r="D58" s="12" t="s">
        <v>80</v>
      </c>
      <c r="E58" s="12">
        <v>2</v>
      </c>
      <c r="F58" s="12"/>
      <c r="G58" s="12"/>
      <c r="H58" s="14">
        <v>20</v>
      </c>
      <c r="I58" s="12"/>
    </row>
    <row r="59" spans="1:9" ht="13.5">
      <c r="A59" s="21">
        <v>38813</v>
      </c>
      <c r="B59" s="12" t="s">
        <v>82</v>
      </c>
      <c r="C59" s="12" t="s">
        <v>169</v>
      </c>
      <c r="D59" s="12" t="s">
        <v>80</v>
      </c>
      <c r="E59" s="12">
        <v>1</v>
      </c>
      <c r="F59" s="12"/>
      <c r="G59" s="12"/>
      <c r="H59" s="14">
        <v>20</v>
      </c>
      <c r="I59" s="12"/>
    </row>
    <row r="60" spans="1:9" ht="13.5">
      <c r="A60" s="21">
        <v>38813</v>
      </c>
      <c r="B60" s="12" t="s">
        <v>52</v>
      </c>
      <c r="C60" s="12" t="s">
        <v>165</v>
      </c>
      <c r="D60" s="12" t="s">
        <v>53</v>
      </c>
      <c r="E60" s="12">
        <v>1</v>
      </c>
      <c r="F60" s="12"/>
      <c r="G60" s="12"/>
      <c r="H60" s="14">
        <v>19.9</v>
      </c>
      <c r="I60" s="12"/>
    </row>
    <row r="61" spans="1:9" ht="13.5">
      <c r="A61" s="21">
        <v>38813</v>
      </c>
      <c r="B61" s="12" t="s">
        <v>54</v>
      </c>
      <c r="C61" s="12" t="s">
        <v>166</v>
      </c>
      <c r="D61" s="12" t="s">
        <v>53</v>
      </c>
      <c r="E61" s="15" t="s">
        <v>55</v>
      </c>
      <c r="F61" s="15"/>
      <c r="G61" s="15"/>
      <c r="H61" s="14">
        <v>18.8</v>
      </c>
      <c r="I61" s="12"/>
    </row>
    <row r="62" spans="1:9" ht="13.5">
      <c r="A62" s="21">
        <v>38820</v>
      </c>
      <c r="B62" s="12" t="s">
        <v>83</v>
      </c>
      <c r="C62" s="12" t="s">
        <v>169</v>
      </c>
      <c r="D62" s="12" t="s">
        <v>36</v>
      </c>
      <c r="E62" s="12">
        <v>1</v>
      </c>
      <c r="F62" s="12"/>
      <c r="G62" s="12"/>
      <c r="H62" s="14">
        <v>90</v>
      </c>
      <c r="I62" s="12" t="s">
        <v>84</v>
      </c>
    </row>
    <row r="63" spans="1:9" ht="13.5">
      <c r="A63" s="21">
        <v>38820</v>
      </c>
      <c r="B63" s="12" t="s">
        <v>85</v>
      </c>
      <c r="C63" s="12" t="s">
        <v>169</v>
      </c>
      <c r="D63" s="12" t="s">
        <v>36</v>
      </c>
      <c r="E63" s="12">
        <v>1</v>
      </c>
      <c r="F63" s="12"/>
      <c r="G63" s="12"/>
      <c r="H63" s="14">
        <v>90</v>
      </c>
      <c r="I63" s="12" t="s">
        <v>84</v>
      </c>
    </row>
    <row r="64" spans="1:9" ht="13.5">
      <c r="A64" s="21">
        <v>38820</v>
      </c>
      <c r="B64" s="12" t="s">
        <v>86</v>
      </c>
      <c r="C64" s="12" t="s">
        <v>169</v>
      </c>
      <c r="D64" s="12" t="s">
        <v>36</v>
      </c>
      <c r="E64" s="12">
        <v>5</v>
      </c>
      <c r="F64" s="12"/>
      <c r="G64" s="12"/>
      <c r="H64" s="14">
        <v>50</v>
      </c>
      <c r="I64" s="12" t="s">
        <v>87</v>
      </c>
    </row>
    <row r="65" spans="1:9" ht="13.5">
      <c r="A65" s="21">
        <v>38820</v>
      </c>
      <c r="B65" s="12" t="s">
        <v>88</v>
      </c>
      <c r="C65" s="12" t="s">
        <v>169</v>
      </c>
      <c r="D65" s="12" t="s">
        <v>36</v>
      </c>
      <c r="E65" s="12">
        <v>1</v>
      </c>
      <c r="F65" s="12"/>
      <c r="G65" s="12"/>
      <c r="H65" s="14">
        <v>55</v>
      </c>
      <c r="I65" s="12" t="s">
        <v>89</v>
      </c>
    </row>
    <row r="66" spans="1:9" ht="13.5">
      <c r="A66" s="21">
        <v>38820</v>
      </c>
      <c r="B66" s="12" t="s">
        <v>91</v>
      </c>
      <c r="C66" s="12" t="s">
        <v>165</v>
      </c>
      <c r="D66" s="12" t="s">
        <v>36</v>
      </c>
      <c r="E66" s="12" t="s">
        <v>90</v>
      </c>
      <c r="F66" s="12"/>
      <c r="G66" s="12"/>
      <c r="H66" s="14">
        <v>10</v>
      </c>
      <c r="I66" s="12"/>
    </row>
    <row r="67" spans="1:9" ht="13.5">
      <c r="A67" s="21">
        <v>38820</v>
      </c>
      <c r="B67" s="12" t="s">
        <v>92</v>
      </c>
      <c r="C67" s="12" t="s">
        <v>165</v>
      </c>
      <c r="D67" s="12" t="s">
        <v>36</v>
      </c>
      <c r="E67" s="12">
        <v>2</v>
      </c>
      <c r="F67" s="12"/>
      <c r="G67" s="12"/>
      <c r="H67" s="14">
        <v>10</v>
      </c>
      <c r="I67" s="12"/>
    </row>
    <row r="68" spans="1:9" ht="13.5">
      <c r="A68" s="21">
        <v>38820</v>
      </c>
      <c r="B68" s="12" t="s">
        <v>93</v>
      </c>
      <c r="C68" s="12" t="s">
        <v>170</v>
      </c>
      <c r="D68" s="12" t="s">
        <v>36</v>
      </c>
      <c r="E68" s="12">
        <v>1</v>
      </c>
      <c r="F68" s="12"/>
      <c r="G68" s="12"/>
      <c r="H68" s="14">
        <v>20</v>
      </c>
      <c r="I68" s="12"/>
    </row>
    <row r="69" spans="1:9" ht="13.5">
      <c r="A69" s="21">
        <v>38820</v>
      </c>
      <c r="B69" s="12" t="s">
        <v>94</v>
      </c>
      <c r="C69" s="12" t="s">
        <v>170</v>
      </c>
      <c r="D69" s="12" t="s">
        <v>36</v>
      </c>
      <c r="E69" s="12">
        <v>1</v>
      </c>
      <c r="F69" s="12"/>
      <c r="G69" s="12"/>
      <c r="H69" s="14">
        <v>20</v>
      </c>
      <c r="I69" s="12"/>
    </row>
    <row r="70" spans="1:9" ht="13.5">
      <c r="A70" s="21">
        <v>38820</v>
      </c>
      <c r="B70" s="12" t="s">
        <v>95</v>
      </c>
      <c r="C70" s="12" t="s">
        <v>170</v>
      </c>
      <c r="D70" s="12" t="s">
        <v>36</v>
      </c>
      <c r="E70" s="12">
        <v>1</v>
      </c>
      <c r="F70" s="12"/>
      <c r="G70" s="12"/>
      <c r="H70" s="14">
        <v>20</v>
      </c>
      <c r="I70" s="12"/>
    </row>
    <row r="71" spans="1:9" ht="13.5">
      <c r="A71" s="21">
        <v>38820</v>
      </c>
      <c r="B71" s="12" t="s">
        <v>96</v>
      </c>
      <c r="C71" s="12" t="s">
        <v>170</v>
      </c>
      <c r="D71" s="12" t="s">
        <v>36</v>
      </c>
      <c r="E71" s="12">
        <v>1</v>
      </c>
      <c r="F71" s="12"/>
      <c r="G71" s="12"/>
      <c r="H71" s="14">
        <v>20</v>
      </c>
      <c r="I71" s="12"/>
    </row>
    <row r="72" spans="1:9" ht="13.5">
      <c r="A72" s="21">
        <v>38820</v>
      </c>
      <c r="B72" s="12" t="s">
        <v>97</v>
      </c>
      <c r="C72" s="12" t="s">
        <v>170</v>
      </c>
      <c r="D72" s="12" t="s">
        <v>36</v>
      </c>
      <c r="E72" s="12">
        <v>1</v>
      </c>
      <c r="F72" s="12"/>
      <c r="G72" s="12"/>
      <c r="H72" s="14">
        <v>20</v>
      </c>
      <c r="I72" s="12"/>
    </row>
    <row r="73" spans="1:9" ht="13.5">
      <c r="A73" s="21">
        <v>38829</v>
      </c>
      <c r="B73" s="12" t="s">
        <v>98</v>
      </c>
      <c r="C73" s="12" t="s">
        <v>169</v>
      </c>
      <c r="D73" s="12" t="s">
        <v>57</v>
      </c>
      <c r="E73" s="12">
        <v>1</v>
      </c>
      <c r="F73" s="12"/>
      <c r="G73" s="12"/>
      <c r="H73" s="14">
        <v>120</v>
      </c>
      <c r="I73" s="12"/>
    </row>
    <row r="74" spans="1:9" ht="13.5">
      <c r="A74" s="21">
        <v>38829</v>
      </c>
      <c r="B74" s="12" t="s">
        <v>99</v>
      </c>
      <c r="C74" s="12" t="s">
        <v>169</v>
      </c>
      <c r="D74" s="12" t="s">
        <v>57</v>
      </c>
      <c r="E74" s="12">
        <v>1</v>
      </c>
      <c r="F74" s="12"/>
      <c r="G74" s="12"/>
      <c r="H74" s="14">
        <v>75</v>
      </c>
      <c r="I74" s="12"/>
    </row>
    <row r="75" spans="1:9" ht="13.5">
      <c r="A75" s="21">
        <v>38829</v>
      </c>
      <c r="B75" s="12" t="s">
        <v>100</v>
      </c>
      <c r="C75" s="12" t="s">
        <v>169</v>
      </c>
      <c r="D75" s="12" t="s">
        <v>57</v>
      </c>
      <c r="E75" s="12">
        <v>3</v>
      </c>
      <c r="F75" s="12"/>
      <c r="G75" s="12"/>
      <c r="H75" s="14">
        <v>150</v>
      </c>
      <c r="I75" s="12"/>
    </row>
    <row r="76" spans="1:9" ht="13.5">
      <c r="A76" s="21">
        <v>38829</v>
      </c>
      <c r="B76" s="12" t="s">
        <v>101</v>
      </c>
      <c r="C76" s="12" t="s">
        <v>165</v>
      </c>
      <c r="D76" s="12" t="s">
        <v>57</v>
      </c>
      <c r="E76" s="12">
        <v>1</v>
      </c>
      <c r="F76" s="12"/>
      <c r="G76" s="12"/>
      <c r="H76" s="14">
        <v>16.5</v>
      </c>
      <c r="I76" s="12"/>
    </row>
    <row r="77" spans="1:9" ht="13.5">
      <c r="A77" s="21">
        <v>38829</v>
      </c>
      <c r="B77" s="12" t="s">
        <v>102</v>
      </c>
      <c r="C77" s="12" t="s">
        <v>168</v>
      </c>
      <c r="D77" s="12" t="s">
        <v>57</v>
      </c>
      <c r="E77" s="12" t="s">
        <v>103</v>
      </c>
      <c r="F77" s="12"/>
      <c r="G77" s="12"/>
      <c r="H77" s="14">
        <v>19.9</v>
      </c>
      <c r="I77" s="12"/>
    </row>
    <row r="78" spans="1:9" ht="13.5">
      <c r="A78" s="21">
        <v>38836</v>
      </c>
      <c r="B78" s="12" t="s">
        <v>104</v>
      </c>
      <c r="C78" s="12" t="s">
        <v>169</v>
      </c>
      <c r="D78" s="12" t="s">
        <v>42</v>
      </c>
      <c r="E78" s="12">
        <v>1</v>
      </c>
      <c r="F78" s="12"/>
      <c r="G78" s="12"/>
      <c r="H78" s="14">
        <v>80</v>
      </c>
      <c r="I78" s="12"/>
    </row>
    <row r="79" spans="1:9" ht="13.5">
      <c r="A79" s="21">
        <v>38836</v>
      </c>
      <c r="B79" s="12" t="s">
        <v>105</v>
      </c>
      <c r="C79" s="12" t="s">
        <v>169</v>
      </c>
      <c r="D79" s="12" t="s">
        <v>42</v>
      </c>
      <c r="E79" s="12">
        <v>1</v>
      </c>
      <c r="F79" s="12"/>
      <c r="G79" s="12"/>
      <c r="H79" s="14">
        <v>45</v>
      </c>
      <c r="I79" s="12"/>
    </row>
    <row r="80" spans="1:9" ht="13.5">
      <c r="A80" s="21">
        <v>38836</v>
      </c>
      <c r="B80" s="12" t="s">
        <v>106</v>
      </c>
      <c r="C80" s="12" t="s">
        <v>169</v>
      </c>
      <c r="D80" s="12" t="s">
        <v>42</v>
      </c>
      <c r="E80" s="12">
        <v>7</v>
      </c>
      <c r="F80" s="12"/>
      <c r="G80" s="12"/>
      <c r="H80" s="14">
        <v>35</v>
      </c>
      <c r="I80" s="12"/>
    </row>
    <row r="81" spans="1:9" ht="13.5">
      <c r="A81" s="21">
        <v>38836</v>
      </c>
      <c r="B81" s="12" t="s">
        <v>107</v>
      </c>
      <c r="C81" s="12" t="s">
        <v>165</v>
      </c>
      <c r="D81" s="12" t="s">
        <v>42</v>
      </c>
      <c r="E81" s="12">
        <v>2</v>
      </c>
      <c r="F81" s="12"/>
      <c r="G81" s="12"/>
      <c r="H81" s="14">
        <v>20</v>
      </c>
      <c r="I81" s="12"/>
    </row>
    <row r="82" spans="1:9" ht="13.5">
      <c r="A82" s="21">
        <v>38842</v>
      </c>
      <c r="B82" s="12" t="s">
        <v>108</v>
      </c>
      <c r="C82" s="12" t="s">
        <v>168</v>
      </c>
      <c r="D82" s="12" t="s">
        <v>36</v>
      </c>
      <c r="E82" s="12" t="s">
        <v>109</v>
      </c>
      <c r="F82" s="12"/>
      <c r="G82" s="12"/>
      <c r="H82" s="14">
        <v>26</v>
      </c>
      <c r="I82" s="12"/>
    </row>
    <row r="83" spans="1:9" ht="13.5">
      <c r="A83" s="21">
        <v>38842</v>
      </c>
      <c r="B83" s="12" t="s">
        <v>110</v>
      </c>
      <c r="C83" s="12" t="s">
        <v>168</v>
      </c>
      <c r="D83" s="12" t="s">
        <v>36</v>
      </c>
      <c r="E83" s="12" t="s">
        <v>109</v>
      </c>
      <c r="F83" s="12"/>
      <c r="G83" s="12"/>
      <c r="H83" s="14">
        <v>26</v>
      </c>
      <c r="I83" s="12"/>
    </row>
    <row r="84" spans="1:9" ht="13.5">
      <c r="A84" s="21">
        <v>38842</v>
      </c>
      <c r="B84" s="12" t="s">
        <v>111</v>
      </c>
      <c r="C84" s="12" t="s">
        <v>168</v>
      </c>
      <c r="D84" s="12" t="s">
        <v>36</v>
      </c>
      <c r="E84" s="12" t="s">
        <v>112</v>
      </c>
      <c r="F84" s="12"/>
      <c r="G84" s="12"/>
      <c r="H84" s="14">
        <v>26</v>
      </c>
      <c r="I84" s="12"/>
    </row>
    <row r="85" spans="1:9" ht="13.5">
      <c r="A85" s="21">
        <v>38842</v>
      </c>
      <c r="B85" s="12" t="s">
        <v>113</v>
      </c>
      <c r="C85" s="12" t="s">
        <v>169</v>
      </c>
      <c r="D85" s="12" t="s">
        <v>36</v>
      </c>
      <c r="E85" s="12">
        <v>1</v>
      </c>
      <c r="F85" s="12"/>
      <c r="G85" s="12"/>
      <c r="H85" s="14">
        <v>23</v>
      </c>
      <c r="I85" s="12"/>
    </row>
    <row r="86" spans="1:9" ht="13.5">
      <c r="A86" s="21">
        <v>38842</v>
      </c>
      <c r="B86" s="12" t="s">
        <v>114</v>
      </c>
      <c r="C86" s="12" t="s">
        <v>169</v>
      </c>
      <c r="D86" s="12" t="s">
        <v>36</v>
      </c>
      <c r="E86" s="12">
        <v>4</v>
      </c>
      <c r="F86" s="12"/>
      <c r="G86" s="12"/>
      <c r="H86" s="14">
        <v>40</v>
      </c>
      <c r="I86" s="12"/>
    </row>
    <row r="87" spans="1:9" ht="13.5">
      <c r="A87" s="21">
        <v>38842</v>
      </c>
      <c r="B87" s="12" t="s">
        <v>115</v>
      </c>
      <c r="C87" s="12" t="s">
        <v>166</v>
      </c>
      <c r="D87" s="12" t="s">
        <v>116</v>
      </c>
      <c r="E87" s="12" t="s">
        <v>117</v>
      </c>
      <c r="F87" s="12"/>
      <c r="G87" s="12"/>
      <c r="H87" s="14">
        <v>18</v>
      </c>
      <c r="I87" s="12"/>
    </row>
    <row r="88" spans="1:9" ht="13.5">
      <c r="A88" s="21">
        <v>38842</v>
      </c>
      <c r="B88" s="12" t="s">
        <v>118</v>
      </c>
      <c r="C88" s="12" t="s">
        <v>170</v>
      </c>
      <c r="D88" s="12" t="s">
        <v>116</v>
      </c>
      <c r="E88" s="12" t="s">
        <v>117</v>
      </c>
      <c r="F88" s="12"/>
      <c r="G88" s="12"/>
      <c r="H88" s="14">
        <v>18</v>
      </c>
      <c r="I88" s="12"/>
    </row>
    <row r="89" spans="1:9" ht="13.5">
      <c r="A89" s="21">
        <v>38845</v>
      </c>
      <c r="B89" s="12" t="s">
        <v>119</v>
      </c>
      <c r="C89" s="12" t="s">
        <v>168</v>
      </c>
      <c r="D89" s="12" t="s">
        <v>10</v>
      </c>
      <c r="E89" s="12">
        <v>1</v>
      </c>
      <c r="F89" s="12"/>
      <c r="G89" s="12"/>
      <c r="H89" s="14">
        <v>22.5</v>
      </c>
      <c r="I89" s="12"/>
    </row>
    <row r="90" spans="1:9" ht="13.5">
      <c r="A90" s="21">
        <v>38845</v>
      </c>
      <c r="B90" s="12" t="s">
        <v>120</v>
      </c>
      <c r="C90" s="12" t="s">
        <v>170</v>
      </c>
      <c r="D90" s="12" t="s">
        <v>10</v>
      </c>
      <c r="E90" s="12" t="s">
        <v>121</v>
      </c>
      <c r="F90" s="12"/>
      <c r="G90" s="12"/>
      <c r="H90" s="14">
        <v>5.5</v>
      </c>
      <c r="I90" s="12"/>
    </row>
    <row r="91" spans="1:9" ht="13.5">
      <c r="A91" s="21">
        <v>38846</v>
      </c>
      <c r="B91" s="12" t="s">
        <v>122</v>
      </c>
      <c r="C91" s="12" t="s">
        <v>165</v>
      </c>
      <c r="D91" s="12" t="s">
        <v>123</v>
      </c>
      <c r="E91" s="12">
        <v>1</v>
      </c>
      <c r="F91" s="12"/>
      <c r="G91" s="12"/>
      <c r="H91" s="14">
        <v>39</v>
      </c>
      <c r="I91" s="12"/>
    </row>
    <row r="92" spans="1:9" ht="13.5">
      <c r="A92" s="21">
        <v>38848</v>
      </c>
      <c r="B92" s="12" t="s">
        <v>125</v>
      </c>
      <c r="C92" s="12" t="s">
        <v>169</v>
      </c>
      <c r="D92" s="12" t="s">
        <v>36</v>
      </c>
      <c r="E92" s="12">
        <v>1</v>
      </c>
      <c r="F92" s="12"/>
      <c r="G92" s="12"/>
      <c r="H92" s="14">
        <v>33</v>
      </c>
      <c r="I92" s="12" t="s">
        <v>126</v>
      </c>
    </row>
    <row r="93" spans="1:9" ht="13.5">
      <c r="A93" s="21">
        <v>38860</v>
      </c>
      <c r="B93" s="12" t="s">
        <v>127</v>
      </c>
      <c r="C93" s="12" t="s">
        <v>165</v>
      </c>
      <c r="D93" s="12" t="s">
        <v>29</v>
      </c>
      <c r="E93" s="12">
        <v>1</v>
      </c>
      <c r="F93" s="12"/>
      <c r="G93" s="12"/>
      <c r="H93" s="14">
        <v>435.55</v>
      </c>
      <c r="I93" s="12" t="s">
        <v>128</v>
      </c>
    </row>
    <row r="94" spans="1:9" ht="13.5">
      <c r="A94" s="21">
        <v>38861</v>
      </c>
      <c r="B94" s="12" t="s">
        <v>129</v>
      </c>
      <c r="C94" s="12" t="s">
        <v>165</v>
      </c>
      <c r="D94" s="12" t="s">
        <v>123</v>
      </c>
      <c r="E94" s="12">
        <v>1</v>
      </c>
      <c r="F94" s="12"/>
      <c r="G94" s="12"/>
      <c r="H94" s="14">
        <v>60.9</v>
      </c>
      <c r="I94" s="12"/>
    </row>
    <row r="95" spans="1:9" ht="13.5">
      <c r="A95" s="21">
        <v>38861</v>
      </c>
      <c r="B95" s="12" t="s">
        <v>130</v>
      </c>
      <c r="C95" s="12" t="s">
        <v>165</v>
      </c>
      <c r="D95" s="12" t="s">
        <v>131</v>
      </c>
      <c r="E95" s="12">
        <v>1</v>
      </c>
      <c r="F95" s="12"/>
      <c r="G95" s="12"/>
      <c r="H95" s="14">
        <v>17.5</v>
      </c>
      <c r="I95" s="12"/>
    </row>
    <row r="96" spans="1:9" ht="13.5">
      <c r="A96" s="21">
        <v>38863</v>
      </c>
      <c r="B96" s="12" t="s">
        <v>132</v>
      </c>
      <c r="C96" s="12" t="s">
        <v>169</v>
      </c>
      <c r="D96" s="12" t="s">
        <v>57</v>
      </c>
      <c r="E96" s="12">
        <v>2</v>
      </c>
      <c r="F96" s="12"/>
      <c r="G96" s="12"/>
      <c r="H96" s="14">
        <v>80</v>
      </c>
      <c r="I96" s="12"/>
    </row>
    <row r="97" spans="1:9" ht="13.5">
      <c r="A97" s="21">
        <v>38863</v>
      </c>
      <c r="B97" s="12" t="s">
        <v>133</v>
      </c>
      <c r="C97" s="12" t="s">
        <v>169</v>
      </c>
      <c r="D97" s="12" t="s">
        <v>57</v>
      </c>
      <c r="E97" s="12">
        <v>1</v>
      </c>
      <c r="F97" s="12"/>
      <c r="G97" s="12"/>
      <c r="H97" s="14">
        <v>120</v>
      </c>
      <c r="I97" s="12"/>
    </row>
    <row r="98" spans="1:9" ht="13.5">
      <c r="A98" s="21">
        <v>38863</v>
      </c>
      <c r="B98" s="12" t="s">
        <v>134</v>
      </c>
      <c r="C98" s="12" t="s">
        <v>168</v>
      </c>
      <c r="D98" s="12" t="s">
        <v>57</v>
      </c>
      <c r="E98" s="12">
        <v>1</v>
      </c>
      <c r="F98" s="12"/>
      <c r="G98" s="12"/>
      <c r="H98" s="14">
        <v>12.9</v>
      </c>
      <c r="I98" s="12"/>
    </row>
    <row r="99" spans="1:9" ht="13.5">
      <c r="A99" s="21">
        <v>38863</v>
      </c>
      <c r="B99" s="12" t="s">
        <v>135</v>
      </c>
      <c r="C99" s="12" t="s">
        <v>168</v>
      </c>
      <c r="D99" s="12" t="s">
        <v>57</v>
      </c>
      <c r="E99" s="12">
        <v>1</v>
      </c>
      <c r="F99" s="12"/>
      <c r="G99" s="12"/>
      <c r="H99" s="14">
        <v>19.9</v>
      </c>
      <c r="I99" s="12"/>
    </row>
    <row r="100" spans="1:9" ht="13.5">
      <c r="A100" s="21">
        <v>38863</v>
      </c>
      <c r="B100" s="12" t="s">
        <v>136</v>
      </c>
      <c r="C100" s="12" t="s">
        <v>165</v>
      </c>
      <c r="D100" s="12" t="s">
        <v>57</v>
      </c>
      <c r="E100" s="12" t="s">
        <v>137</v>
      </c>
      <c r="F100" s="12"/>
      <c r="G100" s="12"/>
      <c r="H100" s="14">
        <v>7</v>
      </c>
      <c r="I100" s="12"/>
    </row>
    <row r="101" spans="1:9" ht="13.5">
      <c r="A101" s="21">
        <v>38866</v>
      </c>
      <c r="B101" s="12" t="s">
        <v>138</v>
      </c>
      <c r="C101" s="12" t="s">
        <v>168</v>
      </c>
      <c r="D101" s="12" t="s">
        <v>36</v>
      </c>
      <c r="E101" s="12">
        <v>5</v>
      </c>
      <c r="F101" s="12"/>
      <c r="G101" s="12"/>
      <c r="H101" s="14">
        <v>113.79</v>
      </c>
      <c r="I101" s="12"/>
    </row>
    <row r="102" spans="1:9" ht="13.5">
      <c r="A102" s="21">
        <v>38874</v>
      </c>
      <c r="B102" s="12" t="s">
        <v>139</v>
      </c>
      <c r="C102" s="12" t="s">
        <v>169</v>
      </c>
      <c r="D102" s="12" t="s">
        <v>42</v>
      </c>
      <c r="E102" s="12">
        <v>1</v>
      </c>
      <c r="F102" s="12"/>
      <c r="G102" s="12"/>
      <c r="H102" s="14">
        <v>150</v>
      </c>
      <c r="I102" s="12"/>
    </row>
    <row r="103" spans="1:9" ht="13.5">
      <c r="A103" s="21">
        <v>38874</v>
      </c>
      <c r="B103" s="12" t="s">
        <v>140</v>
      </c>
      <c r="C103" s="12" t="s">
        <v>165</v>
      </c>
      <c r="D103" s="12" t="s">
        <v>42</v>
      </c>
      <c r="E103" s="12">
        <v>1</v>
      </c>
      <c r="F103" s="12"/>
      <c r="G103" s="12"/>
      <c r="H103" s="14">
        <v>2</v>
      </c>
      <c r="I103" s="12"/>
    </row>
    <row r="104" spans="1:9" ht="13.5">
      <c r="A104" s="21">
        <v>38874</v>
      </c>
      <c r="B104" s="12" t="s">
        <v>141</v>
      </c>
      <c r="C104" s="12" t="s">
        <v>170</v>
      </c>
      <c r="D104" s="12" t="s">
        <v>42</v>
      </c>
      <c r="E104" s="12">
        <v>1</v>
      </c>
      <c r="F104" s="12"/>
      <c r="G104" s="12"/>
      <c r="H104" s="14">
        <v>4.9</v>
      </c>
      <c r="I104" s="12"/>
    </row>
    <row r="105" spans="1:9" ht="13.5">
      <c r="A105" s="21">
        <v>38881</v>
      </c>
      <c r="B105" s="12" t="s">
        <v>142</v>
      </c>
      <c r="C105" s="12" t="s">
        <v>227</v>
      </c>
      <c r="D105" s="12" t="s">
        <v>143</v>
      </c>
      <c r="E105" s="12" t="s">
        <v>144</v>
      </c>
      <c r="F105" s="12"/>
      <c r="G105" s="12"/>
      <c r="H105" s="14">
        <v>90</v>
      </c>
      <c r="I105" s="12"/>
    </row>
    <row r="106" spans="1:9" ht="13.5">
      <c r="A106" s="21">
        <v>38884</v>
      </c>
      <c r="B106" s="12" t="s">
        <v>145</v>
      </c>
      <c r="C106" s="12" t="s">
        <v>169</v>
      </c>
      <c r="D106" s="12" t="s">
        <v>10</v>
      </c>
      <c r="E106" s="12">
        <v>1</v>
      </c>
      <c r="F106" s="12"/>
      <c r="G106" s="12"/>
      <c r="H106" s="14">
        <v>35</v>
      </c>
      <c r="I106" s="12"/>
    </row>
    <row r="107" spans="1:9" ht="13.5">
      <c r="A107" s="21">
        <v>38884</v>
      </c>
      <c r="B107" s="12" t="s">
        <v>133</v>
      </c>
      <c r="C107" s="12" t="s">
        <v>169</v>
      </c>
      <c r="D107" s="12" t="s">
        <v>10</v>
      </c>
      <c r="E107" s="12">
        <v>1</v>
      </c>
      <c r="F107" s="12"/>
      <c r="G107" s="12"/>
      <c r="H107" s="14">
        <v>85</v>
      </c>
      <c r="I107" s="12"/>
    </row>
    <row r="108" spans="1:9" ht="13.5">
      <c r="A108" s="21">
        <v>38885</v>
      </c>
      <c r="B108" s="12" t="s">
        <v>146</v>
      </c>
      <c r="C108" s="12" t="s">
        <v>169</v>
      </c>
      <c r="D108" s="12" t="s">
        <v>116</v>
      </c>
      <c r="E108" s="12">
        <v>1</v>
      </c>
      <c r="F108" s="12"/>
      <c r="G108" s="12"/>
      <c r="H108" s="14">
        <v>60</v>
      </c>
      <c r="I108" s="12" t="s">
        <v>147</v>
      </c>
    </row>
    <row r="109" spans="1:9" ht="13.5">
      <c r="A109" s="21">
        <v>38885</v>
      </c>
      <c r="B109" s="12" t="s">
        <v>148</v>
      </c>
      <c r="C109" s="12" t="s">
        <v>169</v>
      </c>
      <c r="D109" s="12" t="s">
        <v>36</v>
      </c>
      <c r="E109" s="12">
        <v>1</v>
      </c>
      <c r="F109" s="12"/>
      <c r="G109" s="12"/>
      <c r="H109" s="14">
        <v>60</v>
      </c>
      <c r="I109" s="12" t="s">
        <v>147</v>
      </c>
    </row>
    <row r="110" spans="1:9" ht="13.5">
      <c r="A110" s="21">
        <v>38885</v>
      </c>
      <c r="B110" s="12" t="s">
        <v>149</v>
      </c>
      <c r="C110" s="12" t="s">
        <v>169</v>
      </c>
      <c r="D110" s="12" t="s">
        <v>36</v>
      </c>
      <c r="E110" s="12">
        <v>1</v>
      </c>
      <c r="F110" s="12"/>
      <c r="G110" s="12"/>
      <c r="H110" s="14">
        <v>55</v>
      </c>
      <c r="I110" s="12" t="s">
        <v>37</v>
      </c>
    </row>
    <row r="111" spans="1:9" ht="13.5">
      <c r="A111" s="21">
        <v>38887</v>
      </c>
      <c r="B111" s="12" t="s">
        <v>150</v>
      </c>
      <c r="C111" s="12" t="s">
        <v>165</v>
      </c>
      <c r="D111" s="12" t="s">
        <v>57</v>
      </c>
      <c r="E111" s="12">
        <v>1</v>
      </c>
      <c r="F111" s="12"/>
      <c r="G111" s="12"/>
      <c r="H111" s="14">
        <v>224</v>
      </c>
      <c r="I111" s="12"/>
    </row>
    <row r="112" spans="1:9" ht="13.5">
      <c r="A112" s="21">
        <v>38887</v>
      </c>
      <c r="B112" s="12" t="s">
        <v>151</v>
      </c>
      <c r="C112" s="12" t="s">
        <v>168</v>
      </c>
      <c r="D112" s="12" t="s">
        <v>57</v>
      </c>
      <c r="E112" s="12">
        <v>1</v>
      </c>
      <c r="F112" s="12"/>
      <c r="G112" s="12"/>
      <c r="H112" s="14">
        <v>24.9</v>
      </c>
      <c r="I112" s="12"/>
    </row>
    <row r="113" spans="1:9" ht="13.5">
      <c r="A113" s="21">
        <v>38890</v>
      </c>
      <c r="B113" s="12" t="s">
        <v>132</v>
      </c>
      <c r="C113" s="12" t="s">
        <v>169</v>
      </c>
      <c r="D113" s="12" t="s">
        <v>10</v>
      </c>
      <c r="E113" s="12">
        <v>1</v>
      </c>
      <c r="F113" s="12"/>
      <c r="G113" s="12"/>
      <c r="H113" s="14">
        <v>52</v>
      </c>
      <c r="I113" s="12"/>
    </row>
    <row r="114" spans="1:9" ht="13.5">
      <c r="A114" s="21">
        <v>38890</v>
      </c>
      <c r="B114" s="12" t="s">
        <v>152</v>
      </c>
      <c r="C114" s="12" t="s">
        <v>168</v>
      </c>
      <c r="D114" s="12" t="s">
        <v>10</v>
      </c>
      <c r="E114" s="12">
        <v>1</v>
      </c>
      <c r="F114" s="12"/>
      <c r="G114" s="12"/>
      <c r="H114" s="14">
        <v>26.9</v>
      </c>
      <c r="I114" s="12"/>
    </row>
    <row r="115" spans="1:9" ht="13.5">
      <c r="A115" s="21">
        <v>38890</v>
      </c>
      <c r="B115" s="12" t="s">
        <v>153</v>
      </c>
      <c r="C115" s="12" t="s">
        <v>165</v>
      </c>
      <c r="D115" s="12" t="s">
        <v>44</v>
      </c>
      <c r="E115" s="12">
        <v>1</v>
      </c>
      <c r="F115" s="12"/>
      <c r="G115" s="12"/>
      <c r="H115" s="14">
        <v>-50</v>
      </c>
      <c r="I115" s="12" t="s">
        <v>154</v>
      </c>
    </row>
    <row r="116" spans="1:9" ht="13.5">
      <c r="A116" s="21">
        <v>38899</v>
      </c>
      <c r="B116" s="12" t="s">
        <v>155</v>
      </c>
      <c r="C116" s="12" t="s">
        <v>165</v>
      </c>
      <c r="D116" s="12" t="s">
        <v>116</v>
      </c>
      <c r="E116" s="12">
        <v>1</v>
      </c>
      <c r="F116" s="12"/>
      <c r="G116" s="12"/>
      <c r="H116" s="14">
        <v>10</v>
      </c>
      <c r="I116" s="12" t="s">
        <v>156</v>
      </c>
    </row>
    <row r="117" spans="1:9" ht="13.5">
      <c r="A117" s="21">
        <v>38899</v>
      </c>
      <c r="B117" s="12" t="s">
        <v>157</v>
      </c>
      <c r="C117" s="12" t="s">
        <v>170</v>
      </c>
      <c r="D117" s="12" t="s">
        <v>116</v>
      </c>
      <c r="E117" s="12">
        <v>1</v>
      </c>
      <c r="F117" s="12"/>
      <c r="G117" s="12"/>
      <c r="H117" s="14">
        <v>14.1</v>
      </c>
      <c r="I117" s="12" t="s">
        <v>158</v>
      </c>
    </row>
    <row r="118" spans="1:9" ht="13.5">
      <c r="A118" s="21">
        <v>38899</v>
      </c>
      <c r="B118" s="12" t="s">
        <v>41</v>
      </c>
      <c r="C118" s="12" t="s">
        <v>169</v>
      </c>
      <c r="D118" s="12" t="s">
        <v>36</v>
      </c>
      <c r="E118" s="12">
        <v>5</v>
      </c>
      <c r="F118" s="12"/>
      <c r="G118" s="12"/>
      <c r="H118" s="14">
        <v>30</v>
      </c>
      <c r="I118" s="12" t="s">
        <v>159</v>
      </c>
    </row>
    <row r="119" spans="1:9" ht="13.5">
      <c r="A119" s="21">
        <v>38899</v>
      </c>
      <c r="B119" s="12" t="s">
        <v>160</v>
      </c>
      <c r="C119" s="12" t="s">
        <v>165</v>
      </c>
      <c r="D119" s="12" t="s">
        <v>36</v>
      </c>
      <c r="E119" s="12">
        <v>2</v>
      </c>
      <c r="F119" s="12"/>
      <c r="G119" s="12"/>
      <c r="H119" s="14">
        <v>220</v>
      </c>
      <c r="I119" s="12" t="s">
        <v>161</v>
      </c>
    </row>
    <row r="120" spans="1:9" ht="13.5">
      <c r="A120" s="21">
        <v>38899</v>
      </c>
      <c r="B120" s="12" t="s">
        <v>162</v>
      </c>
      <c r="C120" s="12" t="s">
        <v>170</v>
      </c>
      <c r="D120" s="12" t="s">
        <v>36</v>
      </c>
      <c r="E120" s="12">
        <v>3</v>
      </c>
      <c r="F120" s="12"/>
      <c r="G120" s="12"/>
      <c r="H120" s="14">
        <v>47.95</v>
      </c>
      <c r="I120" s="12" t="s">
        <v>163</v>
      </c>
    </row>
    <row r="121" spans="1:9" ht="13.5">
      <c r="A121" s="21">
        <v>38906</v>
      </c>
      <c r="B121" s="12" t="s">
        <v>104</v>
      </c>
      <c r="C121" s="12" t="s">
        <v>169</v>
      </c>
      <c r="D121" s="12" t="s">
        <v>42</v>
      </c>
      <c r="E121" s="12">
        <v>1</v>
      </c>
      <c r="F121" s="12"/>
      <c r="G121" s="12"/>
      <c r="H121" s="14">
        <v>76</v>
      </c>
      <c r="I121" s="12"/>
    </row>
    <row r="122" spans="1:9" ht="13.5">
      <c r="A122" s="21">
        <v>38913</v>
      </c>
      <c r="B122" s="12" t="s">
        <v>171</v>
      </c>
      <c r="C122" s="12" t="s">
        <v>169</v>
      </c>
      <c r="D122" s="12" t="s">
        <v>172</v>
      </c>
      <c r="E122" s="12">
        <v>1</v>
      </c>
      <c r="F122" s="12"/>
      <c r="G122" s="12"/>
      <c r="H122" s="14">
        <v>36</v>
      </c>
      <c r="I122" s="12"/>
    </row>
    <row r="123" spans="1:9" ht="13.5">
      <c r="A123" s="21">
        <v>38913</v>
      </c>
      <c r="B123" s="12" t="s">
        <v>173</v>
      </c>
      <c r="C123" s="12" t="s">
        <v>169</v>
      </c>
      <c r="D123" s="12" t="s">
        <v>172</v>
      </c>
      <c r="E123" s="12">
        <v>1</v>
      </c>
      <c r="F123" s="12"/>
      <c r="G123" s="12"/>
      <c r="H123" s="14">
        <v>80</v>
      </c>
      <c r="I123" s="12"/>
    </row>
    <row r="124" spans="1:9" ht="13.5">
      <c r="A124" s="21">
        <v>38913</v>
      </c>
      <c r="B124" s="12" t="s">
        <v>174</v>
      </c>
      <c r="C124" s="12" t="s">
        <v>165</v>
      </c>
      <c r="D124" s="12" t="s">
        <v>172</v>
      </c>
      <c r="E124" s="12">
        <v>1</v>
      </c>
      <c r="F124" s="12"/>
      <c r="G124" s="12"/>
      <c r="H124" s="14">
        <v>24</v>
      </c>
      <c r="I124" s="12"/>
    </row>
    <row r="125" spans="1:9" ht="13.5">
      <c r="A125" s="21">
        <v>38913</v>
      </c>
      <c r="B125" s="12" t="s">
        <v>175</v>
      </c>
      <c r="C125" s="12" t="s">
        <v>165</v>
      </c>
      <c r="D125" s="12" t="s">
        <v>172</v>
      </c>
      <c r="E125" s="12">
        <v>1</v>
      </c>
      <c r="F125" s="12"/>
      <c r="G125" s="12"/>
      <c r="H125" s="14">
        <v>14.9</v>
      </c>
      <c r="I125" s="12"/>
    </row>
    <row r="126" spans="1:9" ht="13.5">
      <c r="A126" s="21">
        <v>38913</v>
      </c>
      <c r="B126" s="12" t="s">
        <v>176</v>
      </c>
      <c r="C126" s="12" t="s">
        <v>168</v>
      </c>
      <c r="D126" s="12" t="s">
        <v>172</v>
      </c>
      <c r="E126" s="12">
        <v>1</v>
      </c>
      <c r="F126" s="12"/>
      <c r="G126" s="12"/>
      <c r="H126" s="14">
        <v>32.5</v>
      </c>
      <c r="I126" s="12"/>
    </row>
    <row r="127" spans="1:9" ht="13.5">
      <c r="A127" s="21">
        <v>38926</v>
      </c>
      <c r="B127" s="12" t="s">
        <v>177</v>
      </c>
      <c r="C127" s="12" t="s">
        <v>168</v>
      </c>
      <c r="D127" s="12" t="s">
        <v>10</v>
      </c>
      <c r="E127" s="12">
        <v>60</v>
      </c>
      <c r="F127" s="12"/>
      <c r="G127" s="12"/>
      <c r="H127" s="14">
        <v>57</v>
      </c>
      <c r="I127" s="12"/>
    </row>
    <row r="128" spans="1:9" ht="13.5">
      <c r="A128" s="21">
        <v>38926</v>
      </c>
      <c r="B128" s="12" t="s">
        <v>178</v>
      </c>
      <c r="C128" s="12" t="s">
        <v>170</v>
      </c>
      <c r="D128" s="12" t="s">
        <v>10</v>
      </c>
      <c r="E128" s="12">
        <v>1</v>
      </c>
      <c r="F128" s="12"/>
      <c r="G128" s="12"/>
      <c r="H128" s="14">
        <v>11</v>
      </c>
      <c r="I128" s="12"/>
    </row>
    <row r="129" spans="1:9" ht="13.5">
      <c r="A129" s="21">
        <v>38926</v>
      </c>
      <c r="B129" s="12" t="s">
        <v>74</v>
      </c>
      <c r="C129" s="12" t="s">
        <v>170</v>
      </c>
      <c r="D129" s="12" t="s">
        <v>10</v>
      </c>
      <c r="E129" s="12">
        <v>1</v>
      </c>
      <c r="F129" s="12"/>
      <c r="G129" s="12"/>
      <c r="H129" s="14">
        <v>11</v>
      </c>
      <c r="I129" s="12"/>
    </row>
    <row r="130" spans="1:9" ht="13.5">
      <c r="A130" s="21">
        <v>38927</v>
      </c>
      <c r="B130" s="12" t="s">
        <v>179</v>
      </c>
      <c r="C130" s="12" t="s">
        <v>169</v>
      </c>
      <c r="D130" s="12" t="s">
        <v>180</v>
      </c>
      <c r="E130" s="12">
        <v>1</v>
      </c>
      <c r="F130" s="12"/>
      <c r="G130" s="12"/>
      <c r="H130" s="14">
        <v>75</v>
      </c>
      <c r="I130" s="12"/>
    </row>
    <row r="131" spans="1:9" ht="13.5">
      <c r="A131" s="21">
        <v>38927</v>
      </c>
      <c r="B131" s="12" t="s">
        <v>181</v>
      </c>
      <c r="C131" s="12" t="s">
        <v>170</v>
      </c>
      <c r="D131" s="12" t="s">
        <v>180</v>
      </c>
      <c r="E131" s="12">
        <v>5</v>
      </c>
      <c r="F131" s="12"/>
      <c r="G131" s="12"/>
      <c r="H131" s="14">
        <v>30</v>
      </c>
      <c r="I131" s="12"/>
    </row>
    <row r="132" spans="1:9" ht="13.5">
      <c r="A132" s="21">
        <v>38938</v>
      </c>
      <c r="B132" s="12" t="s">
        <v>182</v>
      </c>
      <c r="C132" s="12" t="s">
        <v>170</v>
      </c>
      <c r="D132" s="12" t="s">
        <v>36</v>
      </c>
      <c r="E132" s="12">
        <v>1</v>
      </c>
      <c r="F132" s="12"/>
      <c r="G132" s="12"/>
      <c r="H132" s="14">
        <v>22</v>
      </c>
      <c r="I132" s="12"/>
    </row>
    <row r="133" spans="1:9" ht="13.5">
      <c r="A133" s="21">
        <v>38938</v>
      </c>
      <c r="B133" s="12" t="s">
        <v>183</v>
      </c>
      <c r="C133" s="12" t="s">
        <v>168</v>
      </c>
      <c r="D133" s="12" t="s">
        <v>36</v>
      </c>
      <c r="E133" s="12">
        <v>1</v>
      </c>
      <c r="F133" s="12"/>
      <c r="G133" s="12"/>
      <c r="H133" s="14">
        <v>50</v>
      </c>
      <c r="I133" s="12"/>
    </row>
    <row r="134" spans="1:9" ht="13.5">
      <c r="A134" s="21">
        <v>38938</v>
      </c>
      <c r="B134" s="12" t="s">
        <v>110</v>
      </c>
      <c r="C134" s="12" t="s">
        <v>168</v>
      </c>
      <c r="D134" s="12" t="s">
        <v>36</v>
      </c>
      <c r="E134" s="12" t="s">
        <v>109</v>
      </c>
      <c r="F134" s="12"/>
      <c r="G134" s="12"/>
      <c r="H134" s="14">
        <v>26</v>
      </c>
      <c r="I134" s="12"/>
    </row>
    <row r="135" spans="1:9" ht="13.5">
      <c r="A135" s="21">
        <v>38948</v>
      </c>
      <c r="B135" s="12" t="s">
        <v>184</v>
      </c>
      <c r="C135" s="12" t="s">
        <v>169</v>
      </c>
      <c r="D135" s="12" t="s">
        <v>36</v>
      </c>
      <c r="E135" s="12">
        <v>2</v>
      </c>
      <c r="F135" s="12"/>
      <c r="G135" s="12"/>
      <c r="H135" s="14">
        <v>0</v>
      </c>
      <c r="I135" s="12" t="s">
        <v>185</v>
      </c>
    </row>
    <row r="136" spans="1:9" ht="13.5">
      <c r="A136" s="21">
        <v>38948</v>
      </c>
      <c r="B136" s="12" t="s">
        <v>52</v>
      </c>
      <c r="C136" s="12" t="s">
        <v>165</v>
      </c>
      <c r="D136" s="12" t="s">
        <v>36</v>
      </c>
      <c r="E136" s="12">
        <v>1</v>
      </c>
      <c r="F136" s="12"/>
      <c r="G136" s="12"/>
      <c r="H136" s="14">
        <v>15</v>
      </c>
      <c r="I136" s="12" t="s">
        <v>186</v>
      </c>
    </row>
    <row r="137" spans="1:9" ht="13.5">
      <c r="A137" s="21">
        <v>38948</v>
      </c>
      <c r="B137" s="12" t="s">
        <v>187</v>
      </c>
      <c r="C137" s="12" t="s">
        <v>166</v>
      </c>
      <c r="D137" s="12" t="s">
        <v>36</v>
      </c>
      <c r="E137" s="12">
        <v>3</v>
      </c>
      <c r="F137" s="12"/>
      <c r="G137" s="12"/>
      <c r="H137" s="14">
        <v>5</v>
      </c>
      <c r="I137" s="12" t="s">
        <v>188</v>
      </c>
    </row>
    <row r="138" spans="1:9" ht="13.5">
      <c r="A138" s="21">
        <v>38950</v>
      </c>
      <c r="B138" s="12" t="s">
        <v>189</v>
      </c>
      <c r="C138" s="12" t="s">
        <v>168</v>
      </c>
      <c r="D138" s="12" t="s">
        <v>10</v>
      </c>
      <c r="E138" s="12">
        <v>1</v>
      </c>
      <c r="F138" s="12"/>
      <c r="G138" s="12"/>
      <c r="H138" s="14">
        <v>26.9</v>
      </c>
      <c r="I138" s="12"/>
    </row>
    <row r="139" spans="1:9" ht="13.5">
      <c r="A139" s="21">
        <v>38950</v>
      </c>
      <c r="B139" s="12" t="s">
        <v>190</v>
      </c>
      <c r="C139" s="12" t="s">
        <v>168</v>
      </c>
      <c r="D139" s="12" t="s">
        <v>10</v>
      </c>
      <c r="E139" s="12">
        <v>1</v>
      </c>
      <c r="F139" s="12"/>
      <c r="G139" s="12"/>
      <c r="H139" s="14">
        <v>32.5</v>
      </c>
      <c r="I139" s="12"/>
    </row>
    <row r="140" spans="1:9" ht="13.5">
      <c r="A140" s="21">
        <v>38962</v>
      </c>
      <c r="B140" s="12" t="s">
        <v>45</v>
      </c>
      <c r="C140" s="12" t="s">
        <v>169</v>
      </c>
      <c r="D140" s="12" t="s">
        <v>57</v>
      </c>
      <c r="E140" s="12" t="s">
        <v>191</v>
      </c>
      <c r="F140" s="12"/>
      <c r="G140" s="12"/>
      <c r="H140" s="14">
        <v>15</v>
      </c>
      <c r="I140" s="12"/>
    </row>
    <row r="141" spans="1:9" ht="13.5">
      <c r="A141" s="21">
        <v>38962</v>
      </c>
      <c r="B141" s="12" t="s">
        <v>193</v>
      </c>
      <c r="C141" s="12" t="s">
        <v>169</v>
      </c>
      <c r="D141" s="12" t="s">
        <v>57</v>
      </c>
      <c r="E141" s="12">
        <v>1</v>
      </c>
      <c r="F141" s="12"/>
      <c r="G141" s="12"/>
      <c r="H141" s="14">
        <v>30</v>
      </c>
      <c r="I141" s="12"/>
    </row>
    <row r="142" spans="1:9" ht="13.5">
      <c r="A142" s="21">
        <v>38962</v>
      </c>
      <c r="B142" s="12" t="s">
        <v>113</v>
      </c>
      <c r="C142" s="12" t="s">
        <v>169</v>
      </c>
      <c r="D142" s="12" t="s">
        <v>57</v>
      </c>
      <c r="E142" s="12">
        <v>1</v>
      </c>
      <c r="F142" s="12"/>
      <c r="G142" s="12"/>
      <c r="H142" s="14">
        <v>40</v>
      </c>
      <c r="I142" s="12"/>
    </row>
    <row r="143" spans="1:9" ht="13.5">
      <c r="A143" s="21">
        <v>38962</v>
      </c>
      <c r="B143" s="12" t="s">
        <v>192</v>
      </c>
      <c r="C143" s="12" t="s">
        <v>169</v>
      </c>
      <c r="D143" s="12" t="s">
        <v>57</v>
      </c>
      <c r="E143" s="12">
        <v>1</v>
      </c>
      <c r="F143" s="12"/>
      <c r="G143" s="12"/>
      <c r="H143" s="14">
        <v>0</v>
      </c>
      <c r="I143" s="12" t="s">
        <v>185</v>
      </c>
    </row>
    <row r="144" spans="1:9" ht="13.5">
      <c r="A144" s="21">
        <v>38962</v>
      </c>
      <c r="B144" s="12" t="s">
        <v>54</v>
      </c>
      <c r="C144" s="12" t="s">
        <v>166</v>
      </c>
      <c r="D144" s="12" t="s">
        <v>57</v>
      </c>
      <c r="E144" s="12">
        <v>1</v>
      </c>
      <c r="F144" s="12"/>
      <c r="G144" s="12"/>
      <c r="H144" s="14">
        <v>24.5</v>
      </c>
      <c r="I144" s="12"/>
    </row>
    <row r="145" spans="1:9" ht="13.5">
      <c r="A145" s="21">
        <v>38962</v>
      </c>
      <c r="B145" s="12" t="s">
        <v>151</v>
      </c>
      <c r="C145" s="12" t="s">
        <v>168</v>
      </c>
      <c r="D145" s="12" t="s">
        <v>57</v>
      </c>
      <c r="E145" s="12">
        <v>1</v>
      </c>
      <c r="F145" s="12"/>
      <c r="G145" s="12"/>
      <c r="H145" s="14">
        <v>24.9</v>
      </c>
      <c r="I145" s="12"/>
    </row>
    <row r="146" spans="1:9" ht="13.5">
      <c r="A146" s="21">
        <v>38980</v>
      </c>
      <c r="B146" s="12" t="s">
        <v>75</v>
      </c>
      <c r="C146" s="12" t="s">
        <v>168</v>
      </c>
      <c r="D146" s="12" t="s">
        <v>10</v>
      </c>
      <c r="E146" s="12">
        <v>1</v>
      </c>
      <c r="F146" s="12"/>
      <c r="G146" s="12"/>
      <c r="H146" s="14">
        <v>37.9</v>
      </c>
      <c r="I146" s="12"/>
    </row>
    <row r="147" spans="1:9" ht="13.5">
      <c r="A147" s="21">
        <v>38980</v>
      </c>
      <c r="B147" s="12" t="s">
        <v>194</v>
      </c>
      <c r="C147" s="12" t="s">
        <v>165</v>
      </c>
      <c r="D147" s="12" t="s">
        <v>10</v>
      </c>
      <c r="E147" s="12" t="s">
        <v>195</v>
      </c>
      <c r="F147" s="12"/>
      <c r="G147" s="12"/>
      <c r="H147" s="14">
        <v>70</v>
      </c>
      <c r="I147" s="12"/>
    </row>
    <row r="148" spans="1:9" ht="13.5">
      <c r="A148" s="21">
        <v>38990</v>
      </c>
      <c r="B148" s="12" t="s">
        <v>110</v>
      </c>
      <c r="C148" s="12" t="s">
        <v>168</v>
      </c>
      <c r="D148" s="12" t="s">
        <v>36</v>
      </c>
      <c r="E148" s="12">
        <v>1</v>
      </c>
      <c r="F148" s="12"/>
      <c r="G148" s="12"/>
      <c r="H148" s="14">
        <v>26</v>
      </c>
      <c r="I148" s="12"/>
    </row>
    <row r="149" spans="1:9" ht="13.5">
      <c r="A149" s="21">
        <v>38990</v>
      </c>
      <c r="B149" s="12" t="s">
        <v>196</v>
      </c>
      <c r="C149" s="12" t="s">
        <v>169</v>
      </c>
      <c r="D149" s="12" t="s">
        <v>36</v>
      </c>
      <c r="E149" s="12">
        <v>1</v>
      </c>
      <c r="F149" s="12"/>
      <c r="G149" s="12"/>
      <c r="H149" s="14">
        <v>30</v>
      </c>
      <c r="I149" s="12" t="s">
        <v>197</v>
      </c>
    </row>
    <row r="150" spans="1:9" ht="13.5">
      <c r="A150" s="21">
        <v>38990</v>
      </c>
      <c r="B150" s="12" t="s">
        <v>187</v>
      </c>
      <c r="C150" s="12" t="s">
        <v>166</v>
      </c>
      <c r="D150" s="12" t="s">
        <v>36</v>
      </c>
      <c r="E150" s="12">
        <v>4</v>
      </c>
      <c r="F150" s="12"/>
      <c r="G150" s="12"/>
      <c r="H150" s="14">
        <v>10</v>
      </c>
      <c r="I150" s="12"/>
    </row>
    <row r="151" spans="1:9" ht="13.5">
      <c r="A151" s="21">
        <v>38990</v>
      </c>
      <c r="B151" s="12" t="s">
        <v>181</v>
      </c>
      <c r="C151" s="12" t="s">
        <v>170</v>
      </c>
      <c r="D151" s="12" t="s">
        <v>36</v>
      </c>
      <c r="E151" s="12">
        <v>4</v>
      </c>
      <c r="F151" s="12"/>
      <c r="G151" s="12"/>
      <c r="H151" s="14">
        <v>15</v>
      </c>
      <c r="I151" s="12" t="s">
        <v>198</v>
      </c>
    </row>
    <row r="152" spans="1:9" ht="13.5">
      <c r="A152" s="21">
        <v>39011</v>
      </c>
      <c r="B152" s="12" t="s">
        <v>194</v>
      </c>
      <c r="C152" s="12" t="s">
        <v>165</v>
      </c>
      <c r="D152" s="12" t="s">
        <v>199</v>
      </c>
      <c r="E152" s="12" t="s">
        <v>195</v>
      </c>
      <c r="F152" s="12"/>
      <c r="G152" s="12"/>
      <c r="H152" s="14">
        <v>70</v>
      </c>
      <c r="I152" s="12"/>
    </row>
    <row r="153" spans="1:9" ht="13.5">
      <c r="A153" s="21">
        <v>39017</v>
      </c>
      <c r="B153" s="12" t="s">
        <v>99</v>
      </c>
      <c r="C153" s="12" t="s">
        <v>169</v>
      </c>
      <c r="D153" s="12" t="s">
        <v>36</v>
      </c>
      <c r="E153" s="12">
        <v>1</v>
      </c>
      <c r="F153" s="12"/>
      <c r="G153" s="12"/>
      <c r="H153" s="14">
        <v>33</v>
      </c>
      <c r="I153" s="12" t="s">
        <v>200</v>
      </c>
    </row>
    <row r="154" spans="1:9" ht="13.5">
      <c r="A154" s="21">
        <v>39017</v>
      </c>
      <c r="B154" s="12" t="s">
        <v>181</v>
      </c>
      <c r="C154" s="12" t="s">
        <v>170</v>
      </c>
      <c r="D154" s="12" t="s">
        <v>36</v>
      </c>
      <c r="E154" s="12">
        <v>2</v>
      </c>
      <c r="F154" s="12"/>
      <c r="G154" s="12"/>
      <c r="H154" s="14">
        <v>15</v>
      </c>
      <c r="I154" s="12" t="s">
        <v>198</v>
      </c>
    </row>
    <row r="155" spans="1:9" ht="13.5">
      <c r="A155" s="21">
        <v>39017</v>
      </c>
      <c r="B155" s="12" t="s">
        <v>201</v>
      </c>
      <c r="C155" s="12" t="s">
        <v>166</v>
      </c>
      <c r="D155" s="12" t="s">
        <v>36</v>
      </c>
      <c r="E155" s="12">
        <v>1</v>
      </c>
      <c r="F155" s="12"/>
      <c r="G155" s="12"/>
      <c r="H155" s="14">
        <v>5</v>
      </c>
      <c r="I155" s="12" t="s">
        <v>202</v>
      </c>
    </row>
    <row r="156" spans="1:9" ht="13.5">
      <c r="A156" s="21">
        <v>39018</v>
      </c>
      <c r="B156" s="12" t="s">
        <v>203</v>
      </c>
      <c r="C156" s="12" t="s">
        <v>168</v>
      </c>
      <c r="D156" s="12" t="s">
        <v>57</v>
      </c>
      <c r="E156" s="12" t="s">
        <v>195</v>
      </c>
      <c r="F156" s="12"/>
      <c r="G156" s="12"/>
      <c r="H156" s="14">
        <v>34.1</v>
      </c>
      <c r="I156" s="12"/>
    </row>
    <row r="157" spans="1:9" ht="13.5">
      <c r="A157" s="21">
        <v>39018</v>
      </c>
      <c r="B157" s="12" t="s">
        <v>205</v>
      </c>
      <c r="C157" s="12" t="s">
        <v>165</v>
      </c>
      <c r="D157" s="12" t="s">
        <v>57</v>
      </c>
      <c r="E157" s="12">
        <v>1</v>
      </c>
      <c r="F157" s="12"/>
      <c r="G157" s="12"/>
      <c r="H157" s="14">
        <v>8.05</v>
      </c>
      <c r="I157" s="12"/>
    </row>
    <row r="158" spans="1:9" ht="13.5">
      <c r="A158" s="21">
        <v>39023</v>
      </c>
      <c r="B158" s="12" t="s">
        <v>204</v>
      </c>
      <c r="C158" s="12" t="s">
        <v>166</v>
      </c>
      <c r="D158" s="12" t="s">
        <v>80</v>
      </c>
      <c r="E158" s="12">
        <v>1</v>
      </c>
      <c r="F158" s="12"/>
      <c r="G158" s="12"/>
      <c r="H158" s="14">
        <v>17.5</v>
      </c>
      <c r="I158" s="12"/>
    </row>
    <row r="159" spans="1:9" ht="13.5">
      <c r="A159" s="21">
        <v>39028</v>
      </c>
      <c r="B159" s="12" t="s">
        <v>194</v>
      </c>
      <c r="C159" s="12" t="s">
        <v>165</v>
      </c>
      <c r="D159" s="12" t="s">
        <v>10</v>
      </c>
      <c r="E159" s="12" t="s">
        <v>195</v>
      </c>
      <c r="F159" s="12"/>
      <c r="G159" s="12"/>
      <c r="H159" s="14">
        <f>2*29</f>
        <v>58</v>
      </c>
      <c r="I159" s="12"/>
    </row>
    <row r="160" spans="1:9" ht="13.5">
      <c r="A160" s="21">
        <v>39028</v>
      </c>
      <c r="B160" s="12" t="s">
        <v>205</v>
      </c>
      <c r="C160" s="12" t="s">
        <v>165</v>
      </c>
      <c r="D160" s="12" t="s">
        <v>10</v>
      </c>
      <c r="E160" s="12">
        <v>3</v>
      </c>
      <c r="F160" s="12"/>
      <c r="G160" s="12"/>
      <c r="H160" s="14">
        <v>36</v>
      </c>
      <c r="I160" s="12"/>
    </row>
    <row r="161" spans="1:9" ht="13.5">
      <c r="A161" s="21">
        <v>39028</v>
      </c>
      <c r="B161" s="12" t="s">
        <v>206</v>
      </c>
      <c r="C161" s="12" t="s">
        <v>168</v>
      </c>
      <c r="D161" s="12" t="s">
        <v>10</v>
      </c>
      <c r="E161" s="12">
        <v>1</v>
      </c>
      <c r="F161" s="12"/>
      <c r="G161" s="12"/>
      <c r="H161" s="14">
        <v>10</v>
      </c>
      <c r="I161" s="12"/>
    </row>
    <row r="162" spans="1:9" ht="13.5">
      <c r="A162" s="21">
        <v>39038</v>
      </c>
      <c r="B162" s="12" t="s">
        <v>181</v>
      </c>
      <c r="C162" s="12" t="s">
        <v>170</v>
      </c>
      <c r="D162" s="12" t="s">
        <v>10</v>
      </c>
      <c r="E162" s="12">
        <v>4</v>
      </c>
      <c r="F162" s="12"/>
      <c r="G162" s="12"/>
      <c r="H162" s="14">
        <v>19.1</v>
      </c>
      <c r="I162" s="12"/>
    </row>
    <row r="163" spans="1:9" ht="13.5">
      <c r="A163" s="21">
        <v>39047</v>
      </c>
      <c r="B163" s="12" t="s">
        <v>207</v>
      </c>
      <c r="C163" s="12" t="s">
        <v>169</v>
      </c>
      <c r="D163" s="12" t="s">
        <v>208</v>
      </c>
      <c r="E163" s="12">
        <v>2</v>
      </c>
      <c r="F163" s="12"/>
      <c r="G163" s="12"/>
      <c r="H163" s="14">
        <v>60</v>
      </c>
      <c r="I163" s="12"/>
    </row>
    <row r="164" spans="1:9" ht="13.5">
      <c r="A164" s="21">
        <v>39047</v>
      </c>
      <c r="B164" s="12" t="s">
        <v>209</v>
      </c>
      <c r="C164" s="12" t="s">
        <v>169</v>
      </c>
      <c r="D164" s="12" t="s">
        <v>208</v>
      </c>
      <c r="E164" s="12">
        <v>1</v>
      </c>
      <c r="F164" s="12"/>
      <c r="G164" s="12"/>
      <c r="H164" s="14">
        <v>65</v>
      </c>
      <c r="I164" s="12"/>
    </row>
    <row r="165" spans="1:9" ht="13.5">
      <c r="A165" s="21">
        <v>39047</v>
      </c>
      <c r="B165" s="12" t="s">
        <v>107</v>
      </c>
      <c r="C165" s="12" t="s">
        <v>165</v>
      </c>
      <c r="D165" s="12" t="s">
        <v>208</v>
      </c>
      <c r="E165" s="12">
        <v>2</v>
      </c>
      <c r="F165" s="12"/>
      <c r="G165" s="12"/>
      <c r="H165" s="14">
        <v>21</v>
      </c>
      <c r="I165" s="12"/>
    </row>
    <row r="166" spans="1:9" ht="13.5">
      <c r="A166" s="21">
        <v>39058</v>
      </c>
      <c r="B166" s="12" t="s">
        <v>210</v>
      </c>
      <c r="C166" s="12" t="s">
        <v>169</v>
      </c>
      <c r="D166" s="12" t="s">
        <v>36</v>
      </c>
      <c r="E166" s="12">
        <v>1</v>
      </c>
      <c r="F166" s="12"/>
      <c r="G166" s="12"/>
      <c r="H166" s="14">
        <v>40</v>
      </c>
      <c r="I166" s="12" t="s">
        <v>211</v>
      </c>
    </row>
    <row r="167" spans="1:9" ht="13.5">
      <c r="A167" s="21">
        <v>39058</v>
      </c>
      <c r="B167" s="12" t="s">
        <v>212</v>
      </c>
      <c r="C167" s="12" t="s">
        <v>227</v>
      </c>
      <c r="D167" s="12" t="s">
        <v>36</v>
      </c>
      <c r="E167" s="12" t="s">
        <v>144</v>
      </c>
      <c r="F167" s="12"/>
      <c r="G167" s="12"/>
      <c r="H167" s="14">
        <v>120</v>
      </c>
      <c r="I167" s="12" t="s">
        <v>213</v>
      </c>
    </row>
    <row r="168" spans="1:9" ht="13.5">
      <c r="A168" s="21">
        <v>39058</v>
      </c>
      <c r="B168" s="12" t="s">
        <v>39</v>
      </c>
      <c r="C168" s="12" t="s">
        <v>169</v>
      </c>
      <c r="D168" s="12" t="s">
        <v>36</v>
      </c>
      <c r="E168" s="12">
        <v>5</v>
      </c>
      <c r="F168" s="12"/>
      <c r="G168" s="12"/>
      <c r="H168" s="14">
        <v>38</v>
      </c>
      <c r="I168" s="12" t="s">
        <v>40</v>
      </c>
    </row>
    <row r="169" spans="1:9" ht="13.5">
      <c r="A169" s="21">
        <v>39058</v>
      </c>
      <c r="B169" s="12" t="s">
        <v>214</v>
      </c>
      <c r="C169" s="12" t="s">
        <v>169</v>
      </c>
      <c r="D169" s="12" t="s">
        <v>36</v>
      </c>
      <c r="E169" s="12">
        <v>10</v>
      </c>
      <c r="F169" s="12"/>
      <c r="G169" s="12"/>
      <c r="H169" s="14">
        <v>75</v>
      </c>
      <c r="I169" s="12" t="s">
        <v>40</v>
      </c>
    </row>
    <row r="170" spans="1:9" ht="13.5">
      <c r="A170" s="21">
        <v>39058</v>
      </c>
      <c r="B170" s="12" t="s">
        <v>152</v>
      </c>
      <c r="C170" s="12" t="s">
        <v>168</v>
      </c>
      <c r="D170" s="12" t="s">
        <v>36</v>
      </c>
      <c r="E170" s="12">
        <v>1</v>
      </c>
      <c r="F170" s="12"/>
      <c r="G170" s="12"/>
      <c r="H170" s="14">
        <v>20</v>
      </c>
      <c r="I170" s="12"/>
    </row>
    <row r="171" spans="1:9" ht="13.5">
      <c r="A171" s="21">
        <v>39063</v>
      </c>
      <c r="B171" s="12" t="s">
        <v>215</v>
      </c>
      <c r="C171" s="12" t="s">
        <v>165</v>
      </c>
      <c r="D171" s="12" t="s">
        <v>216</v>
      </c>
      <c r="E171" s="12">
        <v>1</v>
      </c>
      <c r="F171" s="12"/>
      <c r="G171" s="12"/>
      <c r="H171" s="14">
        <v>106</v>
      </c>
      <c r="I171" s="12"/>
    </row>
    <row r="172" spans="1:9" ht="13.5">
      <c r="A172" s="21">
        <v>39074</v>
      </c>
      <c r="B172" s="12" t="s">
        <v>217</v>
      </c>
      <c r="C172" s="12" t="s">
        <v>169</v>
      </c>
      <c r="D172" s="12" t="s">
        <v>36</v>
      </c>
      <c r="E172" s="12">
        <v>1</v>
      </c>
      <c r="F172" s="12"/>
      <c r="G172" s="12"/>
      <c r="H172" s="14">
        <v>45</v>
      </c>
      <c r="I172" s="12" t="s">
        <v>218</v>
      </c>
    </row>
    <row r="173" spans="1:9" ht="13.5">
      <c r="A173" s="21">
        <v>39074</v>
      </c>
      <c r="B173" s="12" t="s">
        <v>219</v>
      </c>
      <c r="C173" s="12" t="s">
        <v>170</v>
      </c>
      <c r="D173" s="12" t="s">
        <v>36</v>
      </c>
      <c r="E173" s="12" t="s">
        <v>220</v>
      </c>
      <c r="F173" s="12"/>
      <c r="G173" s="12"/>
      <c r="H173" s="14">
        <v>18</v>
      </c>
      <c r="I173" s="12" t="s">
        <v>158</v>
      </c>
    </row>
    <row r="174" spans="1:9" ht="13.5">
      <c r="A174" s="21">
        <v>39074</v>
      </c>
      <c r="B174" s="12" t="s">
        <v>228</v>
      </c>
      <c r="C174" s="12" t="s">
        <v>170</v>
      </c>
      <c r="D174" s="12" t="s">
        <v>36</v>
      </c>
      <c r="E174" s="12">
        <v>1</v>
      </c>
      <c r="F174" s="12"/>
      <c r="G174" s="12"/>
      <c r="H174" s="14">
        <v>28</v>
      </c>
      <c r="I174" s="12" t="s">
        <v>158</v>
      </c>
    </row>
    <row r="175" spans="1:9" ht="13.5">
      <c r="A175" s="21">
        <v>39074</v>
      </c>
      <c r="B175" s="12" t="s">
        <v>221</v>
      </c>
      <c r="C175" s="12" t="s">
        <v>168</v>
      </c>
      <c r="D175" s="12" t="s">
        <v>36</v>
      </c>
      <c r="E175" s="12">
        <v>1</v>
      </c>
      <c r="F175" s="12"/>
      <c r="G175" s="12"/>
      <c r="H175" s="14">
        <v>30</v>
      </c>
      <c r="I175" s="12" t="s">
        <v>197</v>
      </c>
    </row>
    <row r="176" spans="1:9" ht="13.5">
      <c r="A176" s="21">
        <v>39074</v>
      </c>
      <c r="B176" s="12" t="s">
        <v>222</v>
      </c>
      <c r="C176" s="12" t="s">
        <v>167</v>
      </c>
      <c r="D176" s="12" t="s">
        <v>36</v>
      </c>
      <c r="E176" s="12">
        <v>1</v>
      </c>
      <c r="F176" s="12"/>
      <c r="G176" s="12"/>
      <c r="H176" s="14">
        <v>30</v>
      </c>
      <c r="I176" s="12" t="s">
        <v>197</v>
      </c>
    </row>
    <row r="177" spans="1:9" ht="13.5">
      <c r="A177" s="21">
        <v>39078</v>
      </c>
      <c r="B177" s="12" t="s">
        <v>230</v>
      </c>
      <c r="C177" s="12" t="s">
        <v>229</v>
      </c>
      <c r="D177" s="12" t="s">
        <v>10</v>
      </c>
      <c r="E177" s="12">
        <v>1</v>
      </c>
      <c r="F177" s="12"/>
      <c r="G177" s="12"/>
      <c r="H177" s="14">
        <v>57.5</v>
      </c>
      <c r="I177" s="12"/>
    </row>
    <row r="178" spans="1:9" ht="13.5">
      <c r="A178" s="21">
        <v>39086</v>
      </c>
      <c r="B178" s="12" t="s">
        <v>231</v>
      </c>
      <c r="C178" s="12" t="s">
        <v>165</v>
      </c>
      <c r="D178" s="12" t="s">
        <v>116</v>
      </c>
      <c r="E178" s="12">
        <v>1</v>
      </c>
      <c r="F178" s="12"/>
      <c r="G178" s="12"/>
      <c r="H178" s="14">
        <v>10</v>
      </c>
      <c r="I178" s="12" t="s">
        <v>232</v>
      </c>
    </row>
    <row r="179" spans="1:9" ht="13.5">
      <c r="A179" s="21">
        <v>39086</v>
      </c>
      <c r="B179" s="12" t="s">
        <v>233</v>
      </c>
      <c r="C179" s="12" t="s">
        <v>170</v>
      </c>
      <c r="D179" s="12" t="s">
        <v>116</v>
      </c>
      <c r="E179" s="12">
        <v>1</v>
      </c>
      <c r="F179" s="12"/>
      <c r="G179" s="12"/>
      <c r="H179" s="14">
        <v>20</v>
      </c>
      <c r="I179" s="12" t="s">
        <v>234</v>
      </c>
    </row>
    <row r="180" spans="1:9" ht="13.5">
      <c r="A180" s="21">
        <v>39086</v>
      </c>
      <c r="B180" s="12" t="s">
        <v>235</v>
      </c>
      <c r="C180" s="12" t="s">
        <v>166</v>
      </c>
      <c r="D180" s="12" t="s">
        <v>116</v>
      </c>
      <c r="E180" s="12">
        <v>1</v>
      </c>
      <c r="F180" s="12"/>
      <c r="G180" s="12"/>
      <c r="H180" s="14">
        <v>10</v>
      </c>
      <c r="I180" s="12" t="s">
        <v>236</v>
      </c>
    </row>
    <row r="181" spans="1:9" ht="13.5">
      <c r="A181" s="21">
        <v>39086</v>
      </c>
      <c r="B181" s="12" t="s">
        <v>237</v>
      </c>
      <c r="C181" s="12" t="s">
        <v>166</v>
      </c>
      <c r="D181" s="12" t="s">
        <v>116</v>
      </c>
      <c r="E181" s="12">
        <v>1</v>
      </c>
      <c r="F181" s="12"/>
      <c r="G181" s="12"/>
      <c r="H181" s="14">
        <v>10</v>
      </c>
      <c r="I181" s="12" t="s">
        <v>236</v>
      </c>
    </row>
    <row r="182" spans="1:9" ht="13.5">
      <c r="A182" s="21">
        <v>39103</v>
      </c>
      <c r="B182" s="12" t="s">
        <v>238</v>
      </c>
      <c r="C182" s="12" t="s">
        <v>169</v>
      </c>
      <c r="D182" s="12" t="s">
        <v>239</v>
      </c>
      <c r="E182" s="12">
        <v>1</v>
      </c>
      <c r="F182" s="12"/>
      <c r="G182" s="12"/>
      <c r="H182" s="14">
        <v>100</v>
      </c>
      <c r="I182" s="12"/>
    </row>
    <row r="183" spans="1:9" ht="13.5">
      <c r="A183" s="21">
        <v>39109</v>
      </c>
      <c r="B183" s="12" t="s">
        <v>240</v>
      </c>
      <c r="C183" s="12" t="s">
        <v>165</v>
      </c>
      <c r="D183" s="12" t="s">
        <v>241</v>
      </c>
      <c r="E183" s="12">
        <v>1</v>
      </c>
      <c r="F183" s="12"/>
      <c r="G183" s="12"/>
      <c r="H183" s="14">
        <v>270</v>
      </c>
      <c r="I183" s="12"/>
    </row>
    <row r="184" spans="1:9" ht="13.5">
      <c r="A184" s="21">
        <v>39118</v>
      </c>
      <c r="B184" s="12" t="s">
        <v>242</v>
      </c>
      <c r="C184" s="12" t="s">
        <v>169</v>
      </c>
      <c r="D184" s="12" t="s">
        <v>208</v>
      </c>
      <c r="E184" s="12">
        <v>1</v>
      </c>
      <c r="F184" s="12"/>
      <c r="G184" s="12"/>
      <c r="H184" s="14">
        <v>40</v>
      </c>
      <c r="I184" s="12"/>
    </row>
    <row r="185" spans="1:9" ht="13.5">
      <c r="A185" s="21">
        <v>39118</v>
      </c>
      <c r="B185" s="12" t="s">
        <v>243</v>
      </c>
      <c r="C185" s="12" t="s">
        <v>169</v>
      </c>
      <c r="D185" s="12" t="s">
        <v>208</v>
      </c>
      <c r="E185" s="12">
        <v>1</v>
      </c>
      <c r="F185" s="12"/>
      <c r="G185" s="12"/>
      <c r="H185" s="14">
        <v>25</v>
      </c>
      <c r="I185" s="12"/>
    </row>
    <row r="186" spans="1:9" ht="13.5">
      <c r="A186" s="21">
        <v>39118</v>
      </c>
      <c r="B186" s="12" t="s">
        <v>244</v>
      </c>
      <c r="C186" s="12" t="s">
        <v>169</v>
      </c>
      <c r="D186" s="12" t="s">
        <v>208</v>
      </c>
      <c r="E186" s="12">
        <v>1</v>
      </c>
      <c r="F186" s="12"/>
      <c r="G186" s="12"/>
      <c r="H186" s="14">
        <v>0</v>
      </c>
      <c r="I186" s="12" t="s">
        <v>245</v>
      </c>
    </row>
    <row r="187" spans="1:9" ht="13.5">
      <c r="A187" s="21">
        <v>39118</v>
      </c>
      <c r="B187" s="12" t="s">
        <v>246</v>
      </c>
      <c r="C187" s="12" t="s">
        <v>169</v>
      </c>
      <c r="D187" s="12" t="s">
        <v>208</v>
      </c>
      <c r="E187" s="12">
        <v>1</v>
      </c>
      <c r="F187" s="12"/>
      <c r="G187" s="12"/>
      <c r="H187" s="14">
        <v>75</v>
      </c>
      <c r="I187" s="12"/>
    </row>
    <row r="188" spans="1:9" ht="13.5">
      <c r="A188" s="21">
        <v>39118</v>
      </c>
      <c r="B188" s="12" t="s">
        <v>247</v>
      </c>
      <c r="C188" s="12" t="s">
        <v>166</v>
      </c>
      <c r="D188" s="12" t="s">
        <v>208</v>
      </c>
      <c r="E188" s="12">
        <v>1</v>
      </c>
      <c r="F188" s="12"/>
      <c r="G188" s="12"/>
      <c r="H188" s="14">
        <v>20</v>
      </c>
      <c r="I188" s="12"/>
    </row>
    <row r="189" spans="1:9" ht="13.5">
      <c r="A189" s="21">
        <v>39128</v>
      </c>
      <c r="B189" s="12" t="s">
        <v>248</v>
      </c>
      <c r="C189" s="12" t="s">
        <v>170</v>
      </c>
      <c r="D189" s="12" t="s">
        <v>57</v>
      </c>
      <c r="E189" s="12">
        <v>1</v>
      </c>
      <c r="F189" s="12"/>
      <c r="G189" s="12"/>
      <c r="H189" s="14">
        <v>15</v>
      </c>
      <c r="I189" s="12"/>
    </row>
    <row r="190" spans="1:9" ht="13.5">
      <c r="A190" s="21">
        <v>39128</v>
      </c>
      <c r="B190" s="12" t="s">
        <v>249</v>
      </c>
      <c r="C190" s="12" t="s">
        <v>165</v>
      </c>
      <c r="D190" s="12" t="s">
        <v>10</v>
      </c>
      <c r="E190" s="12">
        <v>1</v>
      </c>
      <c r="F190" s="12"/>
      <c r="G190" s="12"/>
      <c r="H190" s="14">
        <v>61.1</v>
      </c>
      <c r="I190" s="12"/>
    </row>
    <row r="191" spans="1:9" ht="13.5">
      <c r="A191" s="21">
        <v>39132</v>
      </c>
      <c r="B191" s="12" t="s">
        <v>39</v>
      </c>
      <c r="C191" s="12" t="s">
        <v>169</v>
      </c>
      <c r="D191" s="12" t="s">
        <v>261</v>
      </c>
      <c r="E191" s="12">
        <v>5</v>
      </c>
      <c r="F191" s="12"/>
      <c r="G191" s="12"/>
      <c r="H191" s="14">
        <v>15</v>
      </c>
      <c r="I191" s="12"/>
    </row>
    <row r="192" spans="1:9" ht="13.5">
      <c r="A192" s="21">
        <v>39132</v>
      </c>
      <c r="B192" s="12" t="s">
        <v>250</v>
      </c>
      <c r="C192" s="12" t="s">
        <v>169</v>
      </c>
      <c r="D192" s="12" t="s">
        <v>261</v>
      </c>
      <c r="E192" s="12">
        <v>7</v>
      </c>
      <c r="F192" s="12"/>
      <c r="G192" s="12"/>
      <c r="H192" s="14">
        <v>28</v>
      </c>
      <c r="I192" s="12"/>
    </row>
    <row r="193" spans="1:9" ht="13.5">
      <c r="A193" s="21">
        <v>39132</v>
      </c>
      <c r="B193" s="12" t="s">
        <v>251</v>
      </c>
      <c r="C193" s="12" t="s">
        <v>169</v>
      </c>
      <c r="D193" s="12" t="s">
        <v>261</v>
      </c>
      <c r="E193" s="12">
        <v>1</v>
      </c>
      <c r="F193" s="12"/>
      <c r="G193" s="12"/>
      <c r="H193" s="14">
        <v>40</v>
      </c>
      <c r="I193" s="12"/>
    </row>
    <row r="194" spans="1:9" ht="13.5">
      <c r="A194" s="21">
        <v>39132</v>
      </c>
      <c r="B194" s="12" t="s">
        <v>252</v>
      </c>
      <c r="C194" s="12" t="s">
        <v>169</v>
      </c>
      <c r="D194" s="12" t="s">
        <v>261</v>
      </c>
      <c r="E194" s="12">
        <v>1</v>
      </c>
      <c r="F194" s="12"/>
      <c r="G194" s="12"/>
      <c r="H194" s="14">
        <v>30</v>
      </c>
      <c r="I194" s="12"/>
    </row>
    <row r="195" spans="1:9" ht="13.5">
      <c r="A195" s="21">
        <v>39132</v>
      </c>
      <c r="B195" s="12" t="s">
        <v>262</v>
      </c>
      <c r="C195" s="12" t="s">
        <v>169</v>
      </c>
      <c r="D195" s="12" t="s">
        <v>261</v>
      </c>
      <c r="E195" s="12">
        <v>1</v>
      </c>
      <c r="F195" s="12"/>
      <c r="G195" s="12"/>
      <c r="H195" s="14">
        <v>40</v>
      </c>
      <c r="I195" s="12"/>
    </row>
    <row r="196" spans="1:9" ht="13.5">
      <c r="A196" s="21">
        <v>39137</v>
      </c>
      <c r="B196" s="12" t="s">
        <v>253</v>
      </c>
      <c r="C196" s="12" t="s">
        <v>165</v>
      </c>
      <c r="D196" s="12" t="s">
        <v>116</v>
      </c>
      <c r="E196" s="12">
        <v>1</v>
      </c>
      <c r="F196" s="12"/>
      <c r="G196" s="12"/>
      <c r="H196" s="14">
        <v>85</v>
      </c>
      <c r="I196" s="12" t="s">
        <v>254</v>
      </c>
    </row>
    <row r="197" spans="1:9" ht="13.5">
      <c r="A197" s="21">
        <v>39137</v>
      </c>
      <c r="B197" s="12" t="s">
        <v>255</v>
      </c>
      <c r="C197" s="12" t="s">
        <v>169</v>
      </c>
      <c r="D197" s="12" t="s">
        <v>36</v>
      </c>
      <c r="E197" s="12">
        <v>1</v>
      </c>
      <c r="F197" s="12"/>
      <c r="G197" s="12"/>
      <c r="H197" s="14">
        <v>67</v>
      </c>
      <c r="I197" s="12" t="s">
        <v>256</v>
      </c>
    </row>
    <row r="198" spans="1:9" ht="13.5">
      <c r="A198" s="21">
        <v>39137</v>
      </c>
      <c r="B198" s="12" t="s">
        <v>257</v>
      </c>
      <c r="C198" s="12" t="s">
        <v>169</v>
      </c>
      <c r="D198" s="12" t="s">
        <v>36</v>
      </c>
      <c r="E198" s="12">
        <v>1</v>
      </c>
      <c r="F198" s="12"/>
      <c r="G198" s="12"/>
      <c r="H198" s="14">
        <v>90</v>
      </c>
      <c r="I198" s="12" t="s">
        <v>258</v>
      </c>
    </row>
    <row r="199" spans="1:9" ht="13.5">
      <c r="A199" s="21">
        <v>39137</v>
      </c>
      <c r="B199" s="12" t="s">
        <v>187</v>
      </c>
      <c r="C199" s="12" t="s">
        <v>166</v>
      </c>
      <c r="D199" s="12" t="s">
        <v>36</v>
      </c>
      <c r="E199" s="12">
        <v>4</v>
      </c>
      <c r="F199" s="12"/>
      <c r="G199" s="12"/>
      <c r="H199" s="14">
        <v>10</v>
      </c>
      <c r="I199" s="12"/>
    </row>
    <row r="200" spans="1:9" ht="13.5">
      <c r="A200" s="21">
        <v>39143</v>
      </c>
      <c r="B200" s="12" t="s">
        <v>259</v>
      </c>
      <c r="C200" s="12" t="s">
        <v>166</v>
      </c>
      <c r="D200" s="12" t="s">
        <v>10</v>
      </c>
      <c r="E200" s="12">
        <v>1</v>
      </c>
      <c r="F200" s="12"/>
      <c r="G200" s="12"/>
      <c r="H200" s="14">
        <v>24.9</v>
      </c>
      <c r="I200" s="12"/>
    </row>
    <row r="201" spans="1:9" ht="13.5">
      <c r="A201" s="21">
        <v>39143</v>
      </c>
      <c r="B201" s="12" t="s">
        <v>178</v>
      </c>
      <c r="C201" s="12" t="s">
        <v>170</v>
      </c>
      <c r="D201" s="12" t="s">
        <v>10</v>
      </c>
      <c r="E201" s="12">
        <v>1</v>
      </c>
      <c r="F201" s="12"/>
      <c r="G201" s="12"/>
      <c r="H201" s="14">
        <v>11.9</v>
      </c>
      <c r="I201" s="12"/>
    </row>
    <row r="202" spans="1:9" ht="13.5">
      <c r="A202" s="21">
        <v>39144</v>
      </c>
      <c r="B202" s="12" t="s">
        <v>260</v>
      </c>
      <c r="C202" s="12" t="s">
        <v>169</v>
      </c>
      <c r="D202" s="12" t="s">
        <v>261</v>
      </c>
      <c r="E202" s="12">
        <v>1</v>
      </c>
      <c r="F202" s="12"/>
      <c r="G202" s="12"/>
      <c r="H202" s="14">
        <v>50</v>
      </c>
      <c r="I202" s="12"/>
    </row>
    <row r="203" spans="1:9" ht="13.5">
      <c r="A203" s="21">
        <v>39149</v>
      </c>
      <c r="B203" s="12" t="s">
        <v>263</v>
      </c>
      <c r="C203" s="12" t="s">
        <v>166</v>
      </c>
      <c r="D203" s="12" t="s">
        <v>36</v>
      </c>
      <c r="E203" s="12">
        <v>1</v>
      </c>
      <c r="F203" s="12"/>
      <c r="G203" s="12"/>
      <c r="H203" s="14">
        <v>50</v>
      </c>
      <c r="I203" s="12"/>
    </row>
    <row r="204" spans="1:9" ht="13.5">
      <c r="A204" s="21">
        <v>39149</v>
      </c>
      <c r="B204" s="12" t="s">
        <v>264</v>
      </c>
      <c r="C204" s="12" t="s">
        <v>169</v>
      </c>
      <c r="D204" s="12" t="s">
        <v>36</v>
      </c>
      <c r="E204" s="12">
        <v>2</v>
      </c>
      <c r="F204" s="12"/>
      <c r="G204" s="12"/>
      <c r="H204" s="14">
        <v>100</v>
      </c>
      <c r="I204" s="12" t="s">
        <v>265</v>
      </c>
    </row>
    <row r="205" spans="1:9" ht="13.5">
      <c r="A205" s="21">
        <v>39149</v>
      </c>
      <c r="B205" s="12" t="s">
        <v>181</v>
      </c>
      <c r="C205" s="12" t="s">
        <v>170</v>
      </c>
      <c r="D205" s="12" t="s">
        <v>36</v>
      </c>
      <c r="E205" s="12">
        <v>2</v>
      </c>
      <c r="F205" s="12"/>
      <c r="G205" s="12"/>
      <c r="H205" s="14">
        <v>12</v>
      </c>
      <c r="I205" s="12"/>
    </row>
    <row r="206" spans="1:9" ht="13.5">
      <c r="A206" s="21">
        <v>39149</v>
      </c>
      <c r="B206" s="12" t="s">
        <v>266</v>
      </c>
      <c r="C206" s="12" t="s">
        <v>168</v>
      </c>
      <c r="D206" s="12" t="s">
        <v>36</v>
      </c>
      <c r="E206" s="12">
        <v>1</v>
      </c>
      <c r="F206" s="12"/>
      <c r="G206" s="12"/>
      <c r="H206" s="14">
        <v>10</v>
      </c>
      <c r="I206" s="12"/>
    </row>
    <row r="207" spans="1:9" ht="13.5">
      <c r="A207" s="21">
        <v>39156</v>
      </c>
      <c r="B207" s="12" t="s">
        <v>267</v>
      </c>
      <c r="C207" s="12" t="s">
        <v>170</v>
      </c>
      <c r="D207" s="12" t="s">
        <v>268</v>
      </c>
      <c r="E207" s="12">
        <v>1</v>
      </c>
      <c r="F207" s="12"/>
      <c r="G207" s="12"/>
      <c r="H207" s="14">
        <v>30</v>
      </c>
      <c r="I207" s="12" t="s">
        <v>269</v>
      </c>
    </row>
    <row r="208" spans="1:9" ht="13.5">
      <c r="A208" s="21">
        <v>39156</v>
      </c>
      <c r="B208" s="12" t="s">
        <v>270</v>
      </c>
      <c r="C208" s="12" t="s">
        <v>166</v>
      </c>
      <c r="D208" s="12" t="s">
        <v>268</v>
      </c>
      <c r="E208" s="12">
        <v>1</v>
      </c>
      <c r="F208" s="12"/>
      <c r="G208" s="12"/>
      <c r="H208" s="14">
        <v>30</v>
      </c>
      <c r="I208" s="12"/>
    </row>
    <row r="209" spans="1:9" ht="13.5">
      <c r="A209" s="21">
        <v>39165</v>
      </c>
      <c r="B209" s="12" t="s">
        <v>271</v>
      </c>
      <c r="C209" s="12" t="s">
        <v>165</v>
      </c>
      <c r="D209" s="12" t="s">
        <v>36</v>
      </c>
      <c r="E209" s="12">
        <v>1</v>
      </c>
      <c r="F209" s="12"/>
      <c r="G209" s="12"/>
      <c r="H209" s="14">
        <v>15</v>
      </c>
      <c r="I209" s="12" t="s">
        <v>272</v>
      </c>
    </row>
    <row r="210" spans="1:9" ht="13.5">
      <c r="A210" s="21">
        <v>39165</v>
      </c>
      <c r="B210" s="12" t="s">
        <v>273</v>
      </c>
      <c r="C210" s="12" t="s">
        <v>169</v>
      </c>
      <c r="D210" s="12" t="s">
        <v>36</v>
      </c>
      <c r="E210" s="12">
        <v>1</v>
      </c>
      <c r="F210" s="12"/>
      <c r="G210" s="12"/>
      <c r="H210" s="14">
        <v>33</v>
      </c>
      <c r="I210" s="12" t="s">
        <v>200</v>
      </c>
    </row>
    <row r="211" spans="1:9" ht="13.5">
      <c r="A211" s="21">
        <v>39165</v>
      </c>
      <c r="B211" s="12" t="s">
        <v>231</v>
      </c>
      <c r="C211" s="12" t="s">
        <v>165</v>
      </c>
      <c r="D211" s="12" t="s">
        <v>36</v>
      </c>
      <c r="E211" s="12">
        <v>1</v>
      </c>
      <c r="F211" s="12"/>
      <c r="G211" s="12"/>
      <c r="H211" s="14">
        <v>10</v>
      </c>
      <c r="I211" s="12" t="s">
        <v>274</v>
      </c>
    </row>
    <row r="212" spans="1:9" ht="13.5">
      <c r="A212" s="21">
        <v>39165</v>
      </c>
      <c r="B212" s="12" t="s">
        <v>212</v>
      </c>
      <c r="C212" s="12" t="s">
        <v>227</v>
      </c>
      <c r="D212" s="12" t="s">
        <v>36</v>
      </c>
      <c r="E212" s="12">
        <v>1</v>
      </c>
      <c r="F212" s="12"/>
      <c r="G212" s="12"/>
      <c r="H212" s="14">
        <v>100</v>
      </c>
      <c r="I212" s="12" t="s">
        <v>258</v>
      </c>
    </row>
    <row r="213" spans="1:9" ht="13.5">
      <c r="A213" s="21">
        <v>39173</v>
      </c>
      <c r="B213" s="12" t="s">
        <v>275</v>
      </c>
      <c r="C213" s="12" t="s">
        <v>169</v>
      </c>
      <c r="D213" s="12" t="s">
        <v>71</v>
      </c>
      <c r="E213" s="12">
        <v>1</v>
      </c>
      <c r="F213" s="12"/>
      <c r="G213" s="12"/>
      <c r="H213" s="14">
        <v>35</v>
      </c>
      <c r="I213" s="12"/>
    </row>
    <row r="214" spans="1:9" ht="13.5">
      <c r="A214" s="21">
        <v>39173</v>
      </c>
      <c r="B214" s="12" t="s">
        <v>276</v>
      </c>
      <c r="C214" s="12" t="s">
        <v>170</v>
      </c>
      <c r="D214" s="12" t="s">
        <v>71</v>
      </c>
      <c r="E214" s="12" t="s">
        <v>277</v>
      </c>
      <c r="F214" s="12"/>
      <c r="G214" s="12"/>
      <c r="H214" s="14">
        <v>28</v>
      </c>
      <c r="I214" s="12"/>
    </row>
    <row r="215" spans="1:9" ht="13.5">
      <c r="A215" s="21">
        <v>39177</v>
      </c>
      <c r="B215" s="12" t="s">
        <v>279</v>
      </c>
      <c r="C215" s="12" t="s">
        <v>165</v>
      </c>
      <c r="D215" s="12" t="s">
        <v>278</v>
      </c>
      <c r="E215" s="12">
        <v>1</v>
      </c>
      <c r="F215" s="12"/>
      <c r="G215" s="12"/>
      <c r="H215" s="14">
        <v>-150</v>
      </c>
      <c r="I215" s="12"/>
    </row>
    <row r="216" spans="1:9" ht="13.5">
      <c r="A216" s="21">
        <v>39179</v>
      </c>
      <c r="B216" s="12" t="s">
        <v>280</v>
      </c>
      <c r="C216" s="12" t="s">
        <v>168</v>
      </c>
      <c r="D216" s="12" t="s">
        <v>10</v>
      </c>
      <c r="E216" s="12">
        <v>4</v>
      </c>
      <c r="F216" s="12"/>
      <c r="G216" s="12"/>
      <c r="H216" s="14">
        <v>95.8</v>
      </c>
      <c r="I216" s="12"/>
    </row>
    <row r="217" spans="1:9" ht="13.5">
      <c r="A217" s="21">
        <v>39179</v>
      </c>
      <c r="B217" s="12" t="s">
        <v>205</v>
      </c>
      <c r="C217" s="12" t="s">
        <v>165</v>
      </c>
      <c r="D217" s="12" t="s">
        <v>10</v>
      </c>
      <c r="E217" s="12">
        <v>1</v>
      </c>
      <c r="F217" s="12"/>
      <c r="G217" s="12"/>
      <c r="H217" s="14">
        <v>12</v>
      </c>
      <c r="I217" s="12"/>
    </row>
    <row r="218" spans="1:9" ht="13.5">
      <c r="A218" s="21">
        <v>39179</v>
      </c>
      <c r="B218" s="12" t="s">
        <v>259</v>
      </c>
      <c r="C218" s="12" t="s">
        <v>166</v>
      </c>
      <c r="D218" s="12" t="s">
        <v>10</v>
      </c>
      <c r="E218" s="12">
        <v>1</v>
      </c>
      <c r="F218" s="12"/>
      <c r="G218" s="12"/>
      <c r="H218" s="14">
        <v>24.9</v>
      </c>
      <c r="I218" s="12"/>
    </row>
    <row r="219" spans="1:9" ht="13.5">
      <c r="A219" s="21">
        <v>39179</v>
      </c>
      <c r="B219" s="12" t="s">
        <v>281</v>
      </c>
      <c r="C219" s="12" t="s">
        <v>165</v>
      </c>
      <c r="D219" s="12" t="s">
        <v>10</v>
      </c>
      <c r="E219" s="12">
        <v>1</v>
      </c>
      <c r="F219" s="12"/>
      <c r="G219" s="12"/>
      <c r="H219" s="14">
        <v>15.8</v>
      </c>
      <c r="I219" s="12"/>
    </row>
    <row r="220" spans="1:9" ht="13.5">
      <c r="A220" s="21">
        <v>39186</v>
      </c>
      <c r="B220" s="12" t="s">
        <v>230</v>
      </c>
      <c r="C220" s="12" t="s">
        <v>229</v>
      </c>
      <c r="D220" s="12" t="s">
        <v>10</v>
      </c>
      <c r="E220" s="12">
        <v>1</v>
      </c>
      <c r="F220" s="12"/>
      <c r="G220" s="12"/>
      <c r="H220" s="14">
        <v>59.9</v>
      </c>
      <c r="I220" s="12"/>
    </row>
    <row r="221" spans="1:9" ht="13.5">
      <c r="A221" s="21">
        <v>39193</v>
      </c>
      <c r="B221" s="12" t="s">
        <v>282</v>
      </c>
      <c r="C221" s="12" t="s">
        <v>169</v>
      </c>
      <c r="D221" s="12" t="s">
        <v>36</v>
      </c>
      <c r="E221" s="12">
        <v>4</v>
      </c>
      <c r="F221" s="12"/>
      <c r="G221" s="12"/>
      <c r="H221" s="14">
        <v>60</v>
      </c>
      <c r="I221" s="12" t="s">
        <v>283</v>
      </c>
    </row>
    <row r="222" spans="1:9" ht="13.5">
      <c r="A222" s="21">
        <v>39186</v>
      </c>
      <c r="B222" s="12" t="s">
        <v>284</v>
      </c>
      <c r="C222" s="12" t="s">
        <v>168</v>
      </c>
      <c r="D222" s="12" t="s">
        <v>36</v>
      </c>
      <c r="E222" s="12">
        <v>1</v>
      </c>
      <c r="F222" s="12"/>
      <c r="G222" s="12"/>
      <c r="H222" s="14">
        <v>60</v>
      </c>
      <c r="I222" s="12"/>
    </row>
    <row r="223" spans="1:9" ht="13.5">
      <c r="A223" s="21">
        <v>39186</v>
      </c>
      <c r="B223" s="12" t="s">
        <v>285</v>
      </c>
      <c r="C223" s="12" t="s">
        <v>166</v>
      </c>
      <c r="D223" s="12" t="s">
        <v>36</v>
      </c>
      <c r="E223" s="12">
        <v>1</v>
      </c>
      <c r="F223" s="12"/>
      <c r="G223" s="12"/>
      <c r="H223" s="14">
        <v>10</v>
      </c>
      <c r="I223" s="12"/>
    </row>
    <row r="224" spans="1:9" ht="13.5">
      <c r="A224" s="21">
        <v>39216</v>
      </c>
      <c r="B224" s="12" t="s">
        <v>286</v>
      </c>
      <c r="C224" s="12" t="s">
        <v>169</v>
      </c>
      <c r="D224" s="12" t="s">
        <v>10</v>
      </c>
      <c r="E224" s="12">
        <v>2</v>
      </c>
      <c r="F224" s="12"/>
      <c r="G224" s="12"/>
      <c r="H224" s="14">
        <v>130</v>
      </c>
      <c r="I224" s="12"/>
    </row>
    <row r="225" spans="1:9" ht="13.5">
      <c r="A225" s="21">
        <v>39221</v>
      </c>
      <c r="B225" s="12" t="s">
        <v>287</v>
      </c>
      <c r="C225" s="12" t="s">
        <v>165</v>
      </c>
      <c r="D225" s="12" t="s">
        <v>116</v>
      </c>
      <c r="E225" s="12">
        <v>1</v>
      </c>
      <c r="F225" s="12"/>
      <c r="G225" s="12"/>
      <c r="H225" s="14">
        <f>91.95-56^0.95</f>
        <v>46.15915839361519</v>
      </c>
      <c r="I225" s="12" t="s">
        <v>288</v>
      </c>
    </row>
    <row r="226" spans="1:9" ht="13.5">
      <c r="A226" s="21">
        <v>39221</v>
      </c>
      <c r="B226" s="12" t="s">
        <v>289</v>
      </c>
      <c r="C226" s="12" t="s">
        <v>169</v>
      </c>
      <c r="D226" s="12" t="s">
        <v>116</v>
      </c>
      <c r="E226" s="12">
        <v>1</v>
      </c>
      <c r="F226" s="12"/>
      <c r="G226" s="12"/>
      <c r="H226" s="14">
        <v>17.95</v>
      </c>
      <c r="I226" s="12"/>
    </row>
    <row r="227" spans="1:9" ht="13.5">
      <c r="A227" s="21">
        <v>39221</v>
      </c>
      <c r="B227" s="12" t="s">
        <v>290</v>
      </c>
      <c r="C227" s="12" t="s">
        <v>170</v>
      </c>
      <c r="D227" s="12" t="s">
        <v>36</v>
      </c>
      <c r="E227" s="12">
        <v>1</v>
      </c>
      <c r="F227" s="12"/>
      <c r="G227" s="12"/>
      <c r="H227" s="14">
        <v>20</v>
      </c>
      <c r="I227" s="12"/>
    </row>
    <row r="228" spans="1:9" ht="13.5">
      <c r="A228" s="21">
        <v>39232</v>
      </c>
      <c r="B228" s="12" t="s">
        <v>291</v>
      </c>
      <c r="C228" s="12" t="s">
        <v>165</v>
      </c>
      <c r="D228" s="12" t="s">
        <v>10</v>
      </c>
      <c r="E228" s="12">
        <v>1</v>
      </c>
      <c r="F228" s="12"/>
      <c r="G228" s="12"/>
      <c r="H228" s="14">
        <v>108</v>
      </c>
      <c r="I228" s="12"/>
    </row>
    <row r="229" spans="1:9" ht="13.5">
      <c r="A229" s="21">
        <v>39232</v>
      </c>
      <c r="B229" s="12" t="s">
        <v>292</v>
      </c>
      <c r="C229" s="12" t="s">
        <v>168</v>
      </c>
      <c r="D229" s="12" t="s">
        <v>10</v>
      </c>
      <c r="E229" s="12">
        <v>1</v>
      </c>
      <c r="F229" s="12"/>
      <c r="G229" s="12"/>
      <c r="H229" s="14">
        <v>32.5</v>
      </c>
      <c r="I229" s="12"/>
    </row>
    <row r="230" spans="1:9" ht="13.5">
      <c r="A230" s="21">
        <v>39241</v>
      </c>
      <c r="B230" s="12" t="s">
        <v>295</v>
      </c>
      <c r="C230" s="12" t="s">
        <v>169</v>
      </c>
      <c r="D230" s="12" t="s">
        <v>36</v>
      </c>
      <c r="E230" s="12">
        <v>2</v>
      </c>
      <c r="F230" s="12"/>
      <c r="G230" s="12"/>
      <c r="H230" s="14">
        <v>140</v>
      </c>
      <c r="I230" s="12" t="s">
        <v>293</v>
      </c>
    </row>
    <row r="231" spans="1:9" ht="13.5">
      <c r="A231" s="21">
        <v>39241</v>
      </c>
      <c r="B231" s="12" t="s">
        <v>228</v>
      </c>
      <c r="C231" s="12" t="s">
        <v>170</v>
      </c>
      <c r="D231" s="12" t="s">
        <v>36</v>
      </c>
      <c r="E231" s="12">
        <v>2</v>
      </c>
      <c r="F231" s="12"/>
      <c r="G231" s="12"/>
      <c r="H231" s="14">
        <v>56</v>
      </c>
      <c r="I231" s="12" t="s">
        <v>294</v>
      </c>
    </row>
    <row r="232" spans="1:9" ht="13.5">
      <c r="A232" s="21">
        <v>39241</v>
      </c>
      <c r="B232" s="12" t="s">
        <v>247</v>
      </c>
      <c r="C232" s="12" t="s">
        <v>166</v>
      </c>
      <c r="D232" s="12" t="s">
        <v>36</v>
      </c>
      <c r="E232" s="12">
        <v>1</v>
      </c>
      <c r="F232" s="12"/>
      <c r="G232" s="12"/>
      <c r="H232" s="14">
        <v>20</v>
      </c>
      <c r="I232" s="12"/>
    </row>
    <row r="233" spans="1:9" ht="13.5">
      <c r="A233" s="21">
        <v>39250</v>
      </c>
      <c r="B233" s="12" t="s">
        <v>296</v>
      </c>
      <c r="C233" s="12" t="s">
        <v>165</v>
      </c>
      <c r="D233" s="12" t="s">
        <v>44</v>
      </c>
      <c r="E233" s="12">
        <v>1</v>
      </c>
      <c r="F233" s="12"/>
      <c r="G233" s="12"/>
      <c r="H233" s="14">
        <v>270</v>
      </c>
      <c r="I233" s="12"/>
    </row>
    <row r="234" spans="1:9" ht="13.5">
      <c r="A234" s="21">
        <v>39254</v>
      </c>
      <c r="B234" s="12" t="s">
        <v>297</v>
      </c>
      <c r="C234" s="12" t="s">
        <v>165</v>
      </c>
      <c r="D234" s="12" t="s">
        <v>10</v>
      </c>
      <c r="E234" s="12">
        <v>2</v>
      </c>
      <c r="F234" s="12"/>
      <c r="G234" s="12"/>
      <c r="H234" s="14">
        <v>24</v>
      </c>
      <c r="I234" s="12"/>
    </row>
    <row r="235" spans="1:9" ht="13.5">
      <c r="A235" s="21">
        <v>39260</v>
      </c>
      <c r="B235" s="12" t="s">
        <v>298</v>
      </c>
      <c r="C235" s="12" t="s">
        <v>165</v>
      </c>
      <c r="D235" s="12" t="s">
        <v>36</v>
      </c>
      <c r="E235" s="12">
        <v>1</v>
      </c>
      <c r="F235" s="12"/>
      <c r="G235" s="12"/>
      <c r="H235" s="14">
        <v>135</v>
      </c>
      <c r="I235" s="12" t="s">
        <v>299</v>
      </c>
    </row>
    <row r="236" spans="1:9" ht="13.5">
      <c r="A236" s="21">
        <v>39260</v>
      </c>
      <c r="B236" s="12" t="s">
        <v>300</v>
      </c>
      <c r="C236" s="12" t="s">
        <v>165</v>
      </c>
      <c r="D236" s="12" t="s">
        <v>36</v>
      </c>
      <c r="E236" s="12">
        <v>1</v>
      </c>
      <c r="F236" s="12"/>
      <c r="G236" s="12"/>
      <c r="H236" s="14">
        <v>45</v>
      </c>
      <c r="I236" s="12" t="s">
        <v>301</v>
      </c>
    </row>
    <row r="237" spans="1:9" ht="13.5">
      <c r="A237" s="21">
        <v>39260</v>
      </c>
      <c r="B237" s="12" t="s">
        <v>302</v>
      </c>
      <c r="C237" s="12" t="s">
        <v>166</v>
      </c>
      <c r="D237" s="12" t="s">
        <v>36</v>
      </c>
      <c r="E237" s="12">
        <v>1</v>
      </c>
      <c r="F237" s="12"/>
      <c r="G237" s="12"/>
      <c r="H237" s="14">
        <v>18</v>
      </c>
      <c r="I237" s="12" t="s">
        <v>303</v>
      </c>
    </row>
    <row r="238" spans="1:9" ht="13.5">
      <c r="A238" s="21">
        <v>39260</v>
      </c>
      <c r="B238" s="12" t="s">
        <v>304</v>
      </c>
      <c r="C238" s="12" t="s">
        <v>227</v>
      </c>
      <c r="D238" s="12" t="s">
        <v>36</v>
      </c>
      <c r="E238" s="12" t="s">
        <v>305</v>
      </c>
      <c r="F238" s="12"/>
      <c r="G238" s="12"/>
      <c r="H238" s="14">
        <v>100</v>
      </c>
      <c r="I238" s="12" t="s">
        <v>306</v>
      </c>
    </row>
    <row r="239" spans="1:9" ht="13.5">
      <c r="A239" s="21">
        <v>39260</v>
      </c>
      <c r="B239" s="12" t="s">
        <v>307</v>
      </c>
      <c r="C239" s="12" t="s">
        <v>169</v>
      </c>
      <c r="D239" s="12" t="s">
        <v>36</v>
      </c>
      <c r="E239" s="12">
        <v>1</v>
      </c>
      <c r="F239" s="12"/>
      <c r="G239" s="12"/>
      <c r="H239" s="14">
        <v>75</v>
      </c>
      <c r="I239" s="12" t="s">
        <v>308</v>
      </c>
    </row>
    <row r="240" spans="1:9" ht="13.5">
      <c r="A240" s="21">
        <v>39269</v>
      </c>
      <c r="B240" s="12" t="s">
        <v>309</v>
      </c>
      <c r="C240" s="12" t="s">
        <v>168</v>
      </c>
      <c r="D240" s="12" t="s">
        <v>57</v>
      </c>
      <c r="E240" s="12">
        <v>1</v>
      </c>
      <c r="F240" s="12"/>
      <c r="G240" s="12"/>
      <c r="H240" s="14">
        <v>27</v>
      </c>
      <c r="I240" s="12"/>
    </row>
    <row r="241" spans="1:9" ht="13.5">
      <c r="A241" s="21">
        <v>39269</v>
      </c>
      <c r="B241" s="12" t="s">
        <v>136</v>
      </c>
      <c r="C241" s="12" t="s">
        <v>165</v>
      </c>
      <c r="D241" s="12" t="s">
        <v>57</v>
      </c>
      <c r="E241" s="12" t="s">
        <v>90</v>
      </c>
      <c r="F241" s="12"/>
      <c r="G241" s="12"/>
      <c r="H241" s="14">
        <v>1.4</v>
      </c>
      <c r="I241" s="12"/>
    </row>
    <row r="242" spans="1:9" ht="13.5">
      <c r="A242" s="21">
        <v>39269</v>
      </c>
      <c r="B242" s="12" t="s">
        <v>310</v>
      </c>
      <c r="C242" s="12" t="s">
        <v>166</v>
      </c>
      <c r="D242" s="12" t="s">
        <v>57</v>
      </c>
      <c r="E242" s="12">
        <v>1</v>
      </c>
      <c r="F242" s="12"/>
      <c r="G242" s="12"/>
      <c r="H242" s="14">
        <v>7.4</v>
      </c>
      <c r="I242" s="12"/>
    </row>
    <row r="243" spans="1:9" ht="13.5">
      <c r="A243" s="21">
        <v>39280</v>
      </c>
      <c r="B243" s="12" t="s">
        <v>311</v>
      </c>
      <c r="C243" s="12" t="s">
        <v>166</v>
      </c>
      <c r="D243" s="12" t="s">
        <v>10</v>
      </c>
      <c r="E243" s="12">
        <v>1</v>
      </c>
      <c r="F243" s="12"/>
      <c r="G243" s="12"/>
      <c r="H243" s="14">
        <v>39</v>
      </c>
      <c r="I243" s="12"/>
    </row>
    <row r="244" spans="1:9" ht="13.5">
      <c r="A244" s="21">
        <v>39280</v>
      </c>
      <c r="B244" s="12" t="s">
        <v>312</v>
      </c>
      <c r="C244" s="12" t="s">
        <v>166</v>
      </c>
      <c r="D244" s="12" t="s">
        <v>10</v>
      </c>
      <c r="E244" s="12">
        <v>2</v>
      </c>
      <c r="F244" s="12"/>
      <c r="G244" s="12"/>
      <c r="H244" s="14">
        <v>1.9</v>
      </c>
      <c r="I244" s="12"/>
    </row>
    <row r="245" spans="1:9" ht="13.5">
      <c r="A245" s="21">
        <v>39280</v>
      </c>
      <c r="B245" s="12" t="s">
        <v>181</v>
      </c>
      <c r="C245" s="12" t="s">
        <v>170</v>
      </c>
      <c r="D245" s="12" t="s">
        <v>10</v>
      </c>
      <c r="E245" s="12" t="s">
        <v>313</v>
      </c>
      <c r="F245" s="12"/>
      <c r="G245" s="12"/>
      <c r="H245" s="14">
        <f>4.5+5.2+3.5+4.6+4.5</f>
        <v>22.299999999999997</v>
      </c>
      <c r="I245" s="12"/>
    </row>
    <row r="246" spans="1:9" ht="13.5">
      <c r="A246" s="21">
        <v>39295</v>
      </c>
      <c r="B246" s="12" t="s">
        <v>315</v>
      </c>
      <c r="C246" s="12" t="s">
        <v>169</v>
      </c>
      <c r="D246" s="12" t="s">
        <v>36</v>
      </c>
      <c r="E246" s="12">
        <v>3</v>
      </c>
      <c r="F246" s="12"/>
      <c r="G246" s="12"/>
      <c r="H246" s="14">
        <v>40</v>
      </c>
      <c r="I246" s="12" t="s">
        <v>314</v>
      </c>
    </row>
    <row r="247" spans="1:9" ht="13.5">
      <c r="A247" s="21">
        <v>39295</v>
      </c>
      <c r="B247" s="12" t="s">
        <v>316</v>
      </c>
      <c r="C247" s="12" t="s">
        <v>169</v>
      </c>
      <c r="D247" s="12" t="s">
        <v>36</v>
      </c>
      <c r="E247" s="12">
        <v>1</v>
      </c>
      <c r="F247" s="12"/>
      <c r="G247" s="12"/>
      <c r="H247" s="14">
        <v>0</v>
      </c>
      <c r="I247" s="12" t="s">
        <v>317</v>
      </c>
    </row>
    <row r="248" spans="1:9" ht="13.5">
      <c r="A248" s="21">
        <v>39295</v>
      </c>
      <c r="B248" s="12" t="s">
        <v>318</v>
      </c>
      <c r="C248" s="12" t="s">
        <v>169</v>
      </c>
      <c r="D248" s="12" t="s">
        <v>36</v>
      </c>
      <c r="E248" s="12">
        <v>5</v>
      </c>
      <c r="F248" s="12"/>
      <c r="G248" s="12"/>
      <c r="H248" s="14">
        <v>35</v>
      </c>
      <c r="I248" s="12"/>
    </row>
    <row r="249" spans="1:9" ht="13.5">
      <c r="A249" s="21">
        <v>39295</v>
      </c>
      <c r="B249" s="12" t="s">
        <v>39</v>
      </c>
      <c r="C249" s="12" t="s">
        <v>169</v>
      </c>
      <c r="D249" s="12" t="s">
        <v>36</v>
      </c>
      <c r="E249" s="12">
        <v>5</v>
      </c>
      <c r="F249" s="12"/>
      <c r="G249" s="12"/>
      <c r="H249" s="14">
        <v>35</v>
      </c>
      <c r="I249" s="12"/>
    </row>
    <row r="250" spans="1:9" ht="13.5">
      <c r="A250" s="21">
        <v>39310</v>
      </c>
      <c r="B250" s="12" t="s">
        <v>319</v>
      </c>
      <c r="C250" s="12" t="s">
        <v>169</v>
      </c>
      <c r="D250" s="12" t="s">
        <v>36</v>
      </c>
      <c r="E250" s="12">
        <v>1</v>
      </c>
      <c r="F250" s="12"/>
      <c r="G250" s="12"/>
      <c r="H250" s="14">
        <v>60</v>
      </c>
      <c r="I250" s="12" t="s">
        <v>320</v>
      </c>
    </row>
    <row r="251" spans="1:9" ht="13.5">
      <c r="A251" s="21">
        <v>39310</v>
      </c>
      <c r="B251" s="12" t="s">
        <v>309</v>
      </c>
      <c r="C251" s="12" t="s">
        <v>168</v>
      </c>
      <c r="D251" s="12" t="s">
        <v>36</v>
      </c>
      <c r="E251" s="12">
        <v>1</v>
      </c>
      <c r="F251" s="12"/>
      <c r="G251" s="12"/>
      <c r="H251" s="14">
        <v>27</v>
      </c>
      <c r="I251" s="12"/>
    </row>
    <row r="252" spans="1:9" ht="13.5">
      <c r="A252" s="21">
        <v>39310</v>
      </c>
      <c r="B252" s="12" t="s">
        <v>321</v>
      </c>
      <c r="C252" s="12" t="s">
        <v>170</v>
      </c>
      <c r="D252" s="12" t="s">
        <v>36</v>
      </c>
      <c r="E252" s="12">
        <v>2</v>
      </c>
      <c r="F252" s="12"/>
      <c r="G252" s="12"/>
      <c r="H252" s="14">
        <v>10</v>
      </c>
      <c r="I252" s="12"/>
    </row>
    <row r="253" spans="1:9" ht="13.5">
      <c r="A253" s="21">
        <v>39324</v>
      </c>
      <c r="B253" s="12" t="s">
        <v>322</v>
      </c>
      <c r="C253" s="12" t="s">
        <v>169</v>
      </c>
      <c r="D253" s="12" t="s">
        <v>36</v>
      </c>
      <c r="E253" s="12">
        <v>1</v>
      </c>
      <c r="F253" s="12"/>
      <c r="G253" s="12"/>
      <c r="H253" s="14">
        <v>100</v>
      </c>
      <c r="I253" s="12" t="s">
        <v>84</v>
      </c>
    </row>
    <row r="254" spans="1:9" ht="13.5">
      <c r="A254" s="21">
        <v>39324</v>
      </c>
      <c r="B254" s="12" t="s">
        <v>323</v>
      </c>
      <c r="C254" s="12" t="s">
        <v>169</v>
      </c>
      <c r="D254" s="12" t="s">
        <v>36</v>
      </c>
      <c r="E254" s="12">
        <v>2</v>
      </c>
      <c r="F254" s="12"/>
      <c r="G254" s="12"/>
      <c r="H254" s="14">
        <v>24</v>
      </c>
      <c r="I254" s="12" t="s">
        <v>324</v>
      </c>
    </row>
    <row r="255" spans="1:9" ht="13.5">
      <c r="A255" s="21">
        <v>39324</v>
      </c>
      <c r="B255" s="13" t="s">
        <v>325</v>
      </c>
      <c r="C255" s="12" t="s">
        <v>165</v>
      </c>
      <c r="D255" s="12" t="s">
        <v>36</v>
      </c>
      <c r="E255" s="12">
        <v>1</v>
      </c>
      <c r="F255" s="12"/>
      <c r="G255" s="12"/>
      <c r="H255" s="14">
        <v>100</v>
      </c>
      <c r="I255" s="12" t="s">
        <v>258</v>
      </c>
    </row>
    <row r="256" spans="1:9" ht="13.5">
      <c r="A256" s="21">
        <v>39324</v>
      </c>
      <c r="B256" s="12" t="s">
        <v>326</v>
      </c>
      <c r="C256" s="12" t="s">
        <v>165</v>
      </c>
      <c r="D256" s="12" t="s">
        <v>36</v>
      </c>
      <c r="E256" s="12"/>
      <c r="F256" s="12"/>
      <c r="G256" s="12"/>
      <c r="H256" s="14">
        <v>30</v>
      </c>
      <c r="I256" s="12"/>
    </row>
    <row r="257" spans="1:9" ht="13.5">
      <c r="A257" s="21">
        <v>39324</v>
      </c>
      <c r="B257" s="12" t="s">
        <v>327</v>
      </c>
      <c r="C257" s="12" t="s">
        <v>165</v>
      </c>
      <c r="D257" s="12" t="s">
        <v>36</v>
      </c>
      <c r="E257" s="12">
        <v>1</v>
      </c>
      <c r="F257" s="12"/>
      <c r="G257" s="12"/>
      <c r="H257" s="14">
        <v>100</v>
      </c>
      <c r="I257" s="12"/>
    </row>
    <row r="258" spans="1:9" ht="13.5">
      <c r="A258" s="21">
        <v>39324</v>
      </c>
      <c r="B258" s="12" t="s">
        <v>331</v>
      </c>
      <c r="C258" s="12" t="s">
        <v>168</v>
      </c>
      <c r="D258" s="12" t="s">
        <v>36</v>
      </c>
      <c r="E258" s="12">
        <v>1</v>
      </c>
      <c r="F258" s="12"/>
      <c r="G258" s="12"/>
      <c r="H258" s="14">
        <v>30</v>
      </c>
      <c r="I258" s="12"/>
    </row>
    <row r="259" spans="1:9" ht="13.5">
      <c r="A259" s="21">
        <v>39324</v>
      </c>
      <c r="B259" s="12" t="s">
        <v>330</v>
      </c>
      <c r="C259" s="12" t="s">
        <v>168</v>
      </c>
      <c r="D259" s="12" t="s">
        <v>36</v>
      </c>
      <c r="E259" s="12">
        <v>1</v>
      </c>
      <c r="F259" s="12"/>
      <c r="G259" s="12"/>
      <c r="H259" s="14">
        <v>20</v>
      </c>
      <c r="I259" s="12"/>
    </row>
    <row r="260" spans="1:9" ht="13.5">
      <c r="A260" s="21">
        <v>39324</v>
      </c>
      <c r="B260" s="12" t="s">
        <v>328</v>
      </c>
      <c r="C260" s="12" t="s">
        <v>170</v>
      </c>
      <c r="D260" s="12" t="s">
        <v>36</v>
      </c>
      <c r="E260" s="12">
        <v>1</v>
      </c>
      <c r="F260" s="12"/>
      <c r="G260" s="12"/>
      <c r="H260" s="14">
        <v>25</v>
      </c>
      <c r="I260" s="12"/>
    </row>
    <row r="261" spans="1:9" ht="13.5">
      <c r="A261" s="21">
        <v>39324</v>
      </c>
      <c r="B261" s="12" t="s">
        <v>329</v>
      </c>
      <c r="C261" s="12" t="s">
        <v>168</v>
      </c>
      <c r="D261" s="12" t="s">
        <v>36</v>
      </c>
      <c r="E261" s="12">
        <v>1</v>
      </c>
      <c r="F261" s="12"/>
      <c r="G261" s="12"/>
      <c r="H261" s="14">
        <v>25</v>
      </c>
      <c r="I261" s="12"/>
    </row>
    <row r="262" spans="1:9" ht="13.5">
      <c r="A262" s="21">
        <v>39330</v>
      </c>
      <c r="B262" s="12" t="s">
        <v>332</v>
      </c>
      <c r="C262" s="12" t="s">
        <v>165</v>
      </c>
      <c r="D262" s="12" t="s">
        <v>333</v>
      </c>
      <c r="E262" s="12">
        <v>1</v>
      </c>
      <c r="F262" s="12"/>
      <c r="G262" s="12"/>
      <c r="H262" s="14">
        <v>35</v>
      </c>
      <c r="I262" s="12"/>
    </row>
    <row r="263" spans="1:9" ht="13.5">
      <c r="A263" s="21">
        <v>39330</v>
      </c>
      <c r="B263" s="12" t="s">
        <v>334</v>
      </c>
      <c r="C263" s="12" t="s">
        <v>165</v>
      </c>
      <c r="D263" s="12" t="s">
        <v>10</v>
      </c>
      <c r="E263" s="12">
        <v>1</v>
      </c>
      <c r="F263" s="12"/>
      <c r="G263" s="12"/>
      <c r="H263" s="14">
        <v>20</v>
      </c>
      <c r="I263" s="12"/>
    </row>
    <row r="264" spans="1:9" ht="13.5">
      <c r="A264" s="21">
        <v>39330</v>
      </c>
      <c r="B264" s="12" t="s">
        <v>335</v>
      </c>
      <c r="C264" s="12" t="s">
        <v>165</v>
      </c>
      <c r="D264" s="12" t="s">
        <v>10</v>
      </c>
      <c r="E264" s="12">
        <v>1</v>
      </c>
      <c r="F264" s="12"/>
      <c r="G264" s="12"/>
      <c r="H264" s="14">
        <v>24</v>
      </c>
      <c r="I264" s="12"/>
    </row>
    <row r="265" spans="1:9" ht="13.5">
      <c r="A265" s="21">
        <v>39330</v>
      </c>
      <c r="B265" s="12" t="s">
        <v>336</v>
      </c>
      <c r="C265" s="12" t="s">
        <v>165</v>
      </c>
      <c r="D265" s="12" t="s">
        <v>10</v>
      </c>
      <c r="E265" s="12">
        <v>1</v>
      </c>
      <c r="F265" s="12"/>
      <c r="G265" s="12"/>
      <c r="H265" s="14">
        <v>10</v>
      </c>
      <c r="I265" s="12"/>
    </row>
    <row r="266" spans="1:9" ht="13.5">
      <c r="A266" s="21">
        <v>39332</v>
      </c>
      <c r="B266" s="12" t="s">
        <v>337</v>
      </c>
      <c r="C266" s="12" t="s">
        <v>169</v>
      </c>
      <c r="D266" s="12" t="s">
        <v>172</v>
      </c>
      <c r="E266" s="12">
        <v>2</v>
      </c>
      <c r="F266" s="12"/>
      <c r="G266" s="12"/>
      <c r="H266" s="14">
        <v>48</v>
      </c>
      <c r="I266" s="12"/>
    </row>
    <row r="267" spans="1:9" ht="13.5">
      <c r="A267" s="21">
        <v>39332</v>
      </c>
      <c r="B267" s="12" t="s">
        <v>338</v>
      </c>
      <c r="C267" s="12" t="s">
        <v>170</v>
      </c>
      <c r="D267" s="12" t="s">
        <v>172</v>
      </c>
      <c r="E267" s="12">
        <v>1</v>
      </c>
      <c r="F267" s="12"/>
      <c r="G267" s="12"/>
      <c r="H267" s="14">
        <v>43</v>
      </c>
      <c r="I267" s="12"/>
    </row>
    <row r="268" spans="1:9" ht="13.5">
      <c r="A268" s="21">
        <v>39367</v>
      </c>
      <c r="B268" s="12" t="s">
        <v>339</v>
      </c>
      <c r="C268" s="12" t="s">
        <v>168</v>
      </c>
      <c r="D268" s="12" t="s">
        <v>10</v>
      </c>
      <c r="E268" s="12">
        <v>4</v>
      </c>
      <c r="F268" s="12"/>
      <c r="G268" s="12"/>
      <c r="H268" s="14">
        <v>95.8</v>
      </c>
      <c r="I268" s="12"/>
    </row>
    <row r="269" spans="1:9" ht="13.5">
      <c r="A269" s="21">
        <v>39367</v>
      </c>
      <c r="B269" s="12" t="s">
        <v>340</v>
      </c>
      <c r="C269" s="12" t="s">
        <v>168</v>
      </c>
      <c r="D269" s="12" t="s">
        <v>10</v>
      </c>
      <c r="E269" s="12">
        <v>1</v>
      </c>
      <c r="F269" s="12"/>
      <c r="G269" s="12"/>
      <c r="H269" s="14">
        <v>65</v>
      </c>
      <c r="I269" s="12"/>
    </row>
    <row r="270" spans="1:9" ht="13.5">
      <c r="A270" s="21">
        <v>39367</v>
      </c>
      <c r="B270" s="12" t="s">
        <v>341</v>
      </c>
      <c r="C270" s="12" t="s">
        <v>170</v>
      </c>
      <c r="D270" s="12" t="s">
        <v>10</v>
      </c>
      <c r="E270" s="12">
        <v>1</v>
      </c>
      <c r="F270" s="12"/>
      <c r="G270" s="12"/>
      <c r="H270" s="14">
        <v>20</v>
      </c>
      <c r="I270" s="12"/>
    </row>
    <row r="271" spans="1:9" ht="13.5">
      <c r="A271" s="21">
        <v>39367</v>
      </c>
      <c r="B271" s="12" t="s">
        <v>95</v>
      </c>
      <c r="C271" s="12" t="s">
        <v>170</v>
      </c>
      <c r="D271" s="12" t="s">
        <v>10</v>
      </c>
      <c r="E271" s="12">
        <v>1</v>
      </c>
      <c r="F271" s="12"/>
      <c r="G271" s="12"/>
      <c r="H271" s="14">
        <v>24</v>
      </c>
      <c r="I271" s="12"/>
    </row>
    <row r="272" spans="1:9" ht="13.5">
      <c r="A272" s="21">
        <v>39367</v>
      </c>
      <c r="B272" s="12" t="s">
        <v>342</v>
      </c>
      <c r="C272" s="12" t="s">
        <v>165</v>
      </c>
      <c r="D272" s="12" t="s">
        <v>10</v>
      </c>
      <c r="E272" s="12">
        <v>1</v>
      </c>
      <c r="F272" s="12"/>
      <c r="G272" s="12"/>
      <c r="H272" s="14">
        <v>3.5</v>
      </c>
      <c r="I272" s="12"/>
    </row>
    <row r="273" spans="1:9" ht="13.5">
      <c r="A273" s="21">
        <v>39367</v>
      </c>
      <c r="B273" s="12" t="s">
        <v>343</v>
      </c>
      <c r="C273" s="12" t="s">
        <v>227</v>
      </c>
      <c r="D273" s="12" t="s">
        <v>10</v>
      </c>
      <c r="E273" s="12" t="s">
        <v>305</v>
      </c>
      <c r="F273" s="12"/>
      <c r="G273" s="12"/>
      <c r="H273" s="14">
        <v>130</v>
      </c>
      <c r="I273" s="12"/>
    </row>
    <row r="274" spans="1:9" ht="13.5">
      <c r="A274" s="21">
        <v>39384</v>
      </c>
      <c r="B274" s="12" t="s">
        <v>344</v>
      </c>
      <c r="C274" s="12" t="s">
        <v>165</v>
      </c>
      <c r="D274" s="12" t="s">
        <v>10</v>
      </c>
      <c r="E274" s="12">
        <v>1</v>
      </c>
      <c r="F274" s="12"/>
      <c r="G274" s="12"/>
      <c r="H274" s="14">
        <v>390</v>
      </c>
      <c r="I274" s="12"/>
    </row>
    <row r="275" spans="1:9" ht="13.5">
      <c r="A275" s="21">
        <v>39384</v>
      </c>
      <c r="B275" s="12" t="s">
        <v>348</v>
      </c>
      <c r="C275" s="12" t="s">
        <v>165</v>
      </c>
      <c r="D275" s="12" t="s">
        <v>10</v>
      </c>
      <c r="E275" s="12">
        <v>1</v>
      </c>
      <c r="F275" s="12"/>
      <c r="G275" s="12"/>
      <c r="H275" s="14">
        <v>46</v>
      </c>
      <c r="I275" s="12"/>
    </row>
    <row r="276" spans="1:9" ht="13.5">
      <c r="A276" s="21">
        <v>39384</v>
      </c>
      <c r="B276" s="12" t="s">
        <v>345</v>
      </c>
      <c r="C276" s="12" t="s">
        <v>165</v>
      </c>
      <c r="D276" s="12" t="s">
        <v>10</v>
      </c>
      <c r="E276" s="12" t="s">
        <v>346</v>
      </c>
      <c r="F276" s="12"/>
      <c r="G276" s="12"/>
      <c r="H276" s="14">
        <v>5.4</v>
      </c>
      <c r="I276" s="12"/>
    </row>
    <row r="277" spans="1:9" ht="13.5">
      <c r="A277" s="21">
        <v>39385</v>
      </c>
      <c r="B277" s="12" t="s">
        <v>347</v>
      </c>
      <c r="C277" s="12" t="s">
        <v>169</v>
      </c>
      <c r="D277" s="12" t="s">
        <v>36</v>
      </c>
      <c r="E277" s="12">
        <v>1</v>
      </c>
      <c r="F277" s="12"/>
      <c r="G277" s="12"/>
      <c r="H277" s="14">
        <v>70</v>
      </c>
      <c r="I277" s="12"/>
    </row>
    <row r="278" spans="1:9" ht="13.5">
      <c r="A278" s="21">
        <v>39385</v>
      </c>
      <c r="B278" s="12" t="s">
        <v>349</v>
      </c>
      <c r="C278" s="12" t="s">
        <v>165</v>
      </c>
      <c r="D278" s="12" t="s">
        <v>36</v>
      </c>
      <c r="E278" s="12">
        <v>1</v>
      </c>
      <c r="F278" s="12"/>
      <c r="G278" s="12"/>
      <c r="H278" s="14">
        <v>50</v>
      </c>
      <c r="I278" s="12"/>
    </row>
    <row r="279" spans="1:9" ht="13.5">
      <c r="A279" s="21">
        <v>39385</v>
      </c>
      <c r="B279" s="12" t="s">
        <v>350</v>
      </c>
      <c r="C279" s="12" t="s">
        <v>165</v>
      </c>
      <c r="D279" s="12" t="s">
        <v>36</v>
      </c>
      <c r="E279" s="12" t="s">
        <v>90</v>
      </c>
      <c r="F279" s="12"/>
      <c r="G279" s="12"/>
      <c r="H279" s="14">
        <v>15</v>
      </c>
      <c r="I279" s="12"/>
    </row>
    <row r="280" spans="1:9" ht="13.5">
      <c r="A280" s="21">
        <v>39385</v>
      </c>
      <c r="B280" s="12" t="s">
        <v>181</v>
      </c>
      <c r="C280" s="12" t="s">
        <v>170</v>
      </c>
      <c r="D280" s="12" t="s">
        <v>116</v>
      </c>
      <c r="E280" s="12">
        <v>5</v>
      </c>
      <c r="F280" s="12"/>
      <c r="G280" s="12"/>
      <c r="H280" s="14">
        <v>15</v>
      </c>
      <c r="I280" s="12"/>
    </row>
    <row r="281" spans="1:9" ht="13.5">
      <c r="A281" s="21">
        <v>39385</v>
      </c>
      <c r="B281" s="12" t="s">
        <v>351</v>
      </c>
      <c r="C281" s="12" t="s">
        <v>165</v>
      </c>
      <c r="D281" s="12" t="s">
        <v>116</v>
      </c>
      <c r="E281" s="12">
        <v>1</v>
      </c>
      <c r="F281" s="12"/>
      <c r="G281" s="12"/>
      <c r="H281" s="14">
        <v>5</v>
      </c>
      <c r="I281" s="12"/>
    </row>
    <row r="282" spans="1:9" ht="13.5">
      <c r="A282" s="21">
        <v>39408</v>
      </c>
      <c r="B282" s="12" t="s">
        <v>352</v>
      </c>
      <c r="C282" s="12" t="s">
        <v>169</v>
      </c>
      <c r="D282" s="12" t="s">
        <v>36</v>
      </c>
      <c r="E282" s="12">
        <v>1</v>
      </c>
      <c r="F282" s="12"/>
      <c r="G282" s="12"/>
      <c r="H282" s="14">
        <v>50</v>
      </c>
      <c r="I282" s="12"/>
    </row>
    <row r="283" spans="1:9" ht="13.5">
      <c r="A283" s="21">
        <v>39408</v>
      </c>
      <c r="B283" s="12" t="s">
        <v>353</v>
      </c>
      <c r="C283" s="12" t="s">
        <v>169</v>
      </c>
      <c r="D283" s="12" t="s">
        <v>36</v>
      </c>
      <c r="E283" s="12">
        <v>1</v>
      </c>
      <c r="F283" s="12"/>
      <c r="G283" s="12"/>
      <c r="H283" s="14">
        <v>40</v>
      </c>
      <c r="I283" s="12"/>
    </row>
    <row r="284" spans="1:9" ht="13.5">
      <c r="A284" s="21">
        <v>39408</v>
      </c>
      <c r="B284" s="12" t="s">
        <v>354</v>
      </c>
      <c r="C284" s="12" t="s">
        <v>168</v>
      </c>
      <c r="D284" s="12" t="s">
        <v>36</v>
      </c>
      <c r="E284" s="12">
        <v>1</v>
      </c>
      <c r="F284" s="12"/>
      <c r="G284" s="12"/>
      <c r="H284" s="14">
        <v>20</v>
      </c>
      <c r="I284" s="12"/>
    </row>
    <row r="285" spans="1:9" ht="13.5">
      <c r="A285" s="21">
        <v>39408</v>
      </c>
      <c r="B285" s="12" t="s">
        <v>247</v>
      </c>
      <c r="C285" s="12" t="s">
        <v>166</v>
      </c>
      <c r="D285" s="12" t="s">
        <v>36</v>
      </c>
      <c r="E285" s="12">
        <v>1</v>
      </c>
      <c r="F285" s="12"/>
      <c r="G285" s="12"/>
      <c r="H285" s="14">
        <v>20</v>
      </c>
      <c r="I285" s="12"/>
    </row>
    <row r="286" spans="1:9" ht="13.5">
      <c r="A286" s="21">
        <v>39408</v>
      </c>
      <c r="B286" s="12" t="s">
        <v>356</v>
      </c>
      <c r="C286" s="12" t="s">
        <v>169</v>
      </c>
      <c r="D286" s="12" t="s">
        <v>36</v>
      </c>
      <c r="E286" s="12">
        <v>1</v>
      </c>
      <c r="F286" s="12"/>
      <c r="G286" s="12"/>
      <c r="H286" s="14">
        <v>160</v>
      </c>
      <c r="I286" s="12" t="s">
        <v>355</v>
      </c>
    </row>
    <row r="287" spans="1:9" ht="13.5">
      <c r="A287" s="21">
        <v>39450</v>
      </c>
      <c r="B287" s="12" t="s">
        <v>113</v>
      </c>
      <c r="C287" s="12" t="s">
        <v>169</v>
      </c>
      <c r="D287" s="12" t="s">
        <v>57</v>
      </c>
      <c r="E287" s="12">
        <v>1</v>
      </c>
      <c r="F287" s="12"/>
      <c r="G287" s="12"/>
      <c r="H287" s="14">
        <v>35</v>
      </c>
      <c r="I287" s="12"/>
    </row>
    <row r="288" spans="1:9" ht="13.5">
      <c r="A288" s="21">
        <v>39450</v>
      </c>
      <c r="B288" s="12" t="s">
        <v>357</v>
      </c>
      <c r="C288" s="12" t="s">
        <v>227</v>
      </c>
      <c r="D288" s="12" t="s">
        <v>57</v>
      </c>
      <c r="E288" s="12" t="s">
        <v>67</v>
      </c>
      <c r="F288" s="12"/>
      <c r="G288" s="12"/>
      <c r="H288" s="14">
        <v>58.5</v>
      </c>
      <c r="I288" s="12"/>
    </row>
    <row r="289" spans="1:9" ht="13.5">
      <c r="A289" s="21">
        <v>39451</v>
      </c>
      <c r="B289" s="12" t="s">
        <v>358</v>
      </c>
      <c r="C289" s="12" t="s">
        <v>169</v>
      </c>
      <c r="D289" s="12" t="s">
        <v>36</v>
      </c>
      <c r="E289" s="12">
        <v>7</v>
      </c>
      <c r="F289" s="12"/>
      <c r="G289" s="12"/>
      <c r="H289" s="14">
        <v>315</v>
      </c>
      <c r="I289" s="12" t="s">
        <v>359</v>
      </c>
    </row>
    <row r="290" spans="1:9" ht="13.5">
      <c r="A290" s="21">
        <v>39458</v>
      </c>
      <c r="B290" s="12" t="s">
        <v>181</v>
      </c>
      <c r="C290" s="12" t="s">
        <v>170</v>
      </c>
      <c r="D290" s="12" t="s">
        <v>360</v>
      </c>
      <c r="E290" s="12">
        <v>5</v>
      </c>
      <c r="F290" s="12"/>
      <c r="G290" s="12"/>
      <c r="H290" s="14">
        <v>25.15</v>
      </c>
      <c r="I290" s="12"/>
    </row>
    <row r="291" spans="1:9" ht="13.5">
      <c r="A291" s="21">
        <v>39464</v>
      </c>
      <c r="B291" s="12" t="s">
        <v>361</v>
      </c>
      <c r="C291" s="12" t="s">
        <v>170</v>
      </c>
      <c r="D291" s="12" t="s">
        <v>57</v>
      </c>
      <c r="E291" s="12" t="s">
        <v>362</v>
      </c>
      <c r="F291" s="12"/>
      <c r="G291" s="12"/>
      <c r="H291" s="14">
        <v>29</v>
      </c>
      <c r="I291" s="12"/>
    </row>
    <row r="292" spans="1:9" ht="13.5">
      <c r="A292" s="21">
        <v>39464</v>
      </c>
      <c r="B292" s="12" t="s">
        <v>363</v>
      </c>
      <c r="C292" s="12" t="s">
        <v>170</v>
      </c>
      <c r="D292" s="12" t="s">
        <v>57</v>
      </c>
      <c r="E292" s="12"/>
      <c r="F292" s="12"/>
      <c r="G292" s="12"/>
      <c r="H292" s="14">
        <v>12</v>
      </c>
      <c r="I292" s="12"/>
    </row>
    <row r="293" spans="1:9" ht="13.5">
      <c r="A293" s="21">
        <v>39468</v>
      </c>
      <c r="B293" s="12" t="s">
        <v>364</v>
      </c>
      <c r="C293" s="12" t="s">
        <v>165</v>
      </c>
      <c r="D293" s="12" t="s">
        <v>10</v>
      </c>
      <c r="E293" s="12">
        <v>1</v>
      </c>
      <c r="F293" s="12"/>
      <c r="G293" s="12"/>
      <c r="H293" s="14">
        <v>130</v>
      </c>
      <c r="I293" s="12"/>
    </row>
    <row r="294" spans="1:9" ht="13.5">
      <c r="A294" s="21">
        <v>39468</v>
      </c>
      <c r="B294" s="12" t="s">
        <v>365</v>
      </c>
      <c r="C294" s="12" t="s">
        <v>165</v>
      </c>
      <c r="D294" s="12" t="s">
        <v>10</v>
      </c>
      <c r="E294" s="12">
        <v>1</v>
      </c>
      <c r="F294" s="12"/>
      <c r="G294" s="12"/>
      <c r="H294" s="14">
        <v>130</v>
      </c>
      <c r="I294" s="12"/>
    </row>
    <row r="295" spans="1:9" ht="13.5">
      <c r="A295" s="21">
        <v>39468</v>
      </c>
      <c r="B295" s="12" t="s">
        <v>366</v>
      </c>
      <c r="C295" s="12" t="s">
        <v>165</v>
      </c>
      <c r="D295" s="12" t="s">
        <v>10</v>
      </c>
      <c r="E295" s="12">
        <v>1</v>
      </c>
      <c r="F295" s="12"/>
      <c r="G295" s="12"/>
      <c r="H295" s="14">
        <v>20</v>
      </c>
      <c r="I295" s="12"/>
    </row>
    <row r="296" spans="1:9" ht="13.5">
      <c r="A296" s="21">
        <v>39468</v>
      </c>
      <c r="B296" s="12" t="s">
        <v>367</v>
      </c>
      <c r="C296" s="12" t="s">
        <v>168</v>
      </c>
      <c r="D296" s="12" t="s">
        <v>10</v>
      </c>
      <c r="E296" s="12" t="s">
        <v>368</v>
      </c>
      <c r="F296" s="12"/>
      <c r="G296" s="12"/>
      <c r="H296" s="14">
        <v>31.5</v>
      </c>
      <c r="I296" s="12"/>
    </row>
    <row r="297" spans="1:9" ht="13.5">
      <c r="A297" s="21">
        <v>39543</v>
      </c>
      <c r="B297" s="12" t="s">
        <v>370</v>
      </c>
      <c r="C297" s="12" t="s">
        <v>169</v>
      </c>
      <c r="D297" s="12" t="s">
        <v>36</v>
      </c>
      <c r="E297" s="12">
        <v>1</v>
      </c>
      <c r="F297" s="12"/>
      <c r="G297" s="12"/>
      <c r="H297" s="14">
        <v>104</v>
      </c>
      <c r="I297" s="12" t="s">
        <v>371</v>
      </c>
    </row>
    <row r="298" spans="1:9" ht="13.5">
      <c r="A298" s="21">
        <v>39543</v>
      </c>
      <c r="B298" s="12" t="s">
        <v>369</v>
      </c>
      <c r="C298" s="12" t="s">
        <v>169</v>
      </c>
      <c r="D298" s="12" t="s">
        <v>36</v>
      </c>
      <c r="E298" s="12">
        <v>1</v>
      </c>
      <c r="F298" s="12"/>
      <c r="G298" s="12"/>
      <c r="H298" s="14">
        <v>42</v>
      </c>
      <c r="I298" s="12" t="s">
        <v>197</v>
      </c>
    </row>
    <row r="299" spans="1:9" ht="13.5">
      <c r="A299" s="21">
        <v>39543</v>
      </c>
      <c r="B299" s="12" t="s">
        <v>250</v>
      </c>
      <c r="C299" s="12" t="s">
        <v>169</v>
      </c>
      <c r="D299" s="12" t="s">
        <v>36</v>
      </c>
      <c r="E299" s="12">
        <v>4</v>
      </c>
      <c r="F299" s="12"/>
      <c r="G299" s="12"/>
      <c r="H299" s="14">
        <v>41</v>
      </c>
      <c r="I299" s="12" t="s">
        <v>372</v>
      </c>
    </row>
    <row r="300" spans="1:9" ht="13.5">
      <c r="A300" s="21">
        <v>39543</v>
      </c>
      <c r="B300" s="12" t="s">
        <v>373</v>
      </c>
      <c r="C300" s="12" t="s">
        <v>170</v>
      </c>
      <c r="D300" s="12" t="s">
        <v>36</v>
      </c>
      <c r="E300" s="12">
        <v>2</v>
      </c>
      <c r="F300" s="12"/>
      <c r="G300" s="12"/>
      <c r="H300" s="14">
        <v>3</v>
      </c>
      <c r="I300" s="12" t="s">
        <v>374</v>
      </c>
    </row>
    <row r="301" spans="1:9" ht="13.5">
      <c r="A301" s="21">
        <v>39571</v>
      </c>
      <c r="B301" s="12" t="s">
        <v>367</v>
      </c>
      <c r="C301" s="12" t="s">
        <v>168</v>
      </c>
      <c r="D301" s="12" t="s">
        <v>10</v>
      </c>
      <c r="E301" s="12">
        <v>1</v>
      </c>
      <c r="F301" s="12"/>
      <c r="G301" s="12"/>
      <c r="H301" s="14">
        <v>60</v>
      </c>
      <c r="I301" s="12" t="s">
        <v>375</v>
      </c>
    </row>
    <row r="302" spans="1:9" ht="13.5">
      <c r="A302" s="21">
        <v>39571</v>
      </c>
      <c r="B302" s="12" t="s">
        <v>376</v>
      </c>
      <c r="C302" s="12" t="s">
        <v>168</v>
      </c>
      <c r="D302" s="12" t="s">
        <v>10</v>
      </c>
      <c r="E302" s="12">
        <v>1</v>
      </c>
      <c r="F302" s="12"/>
      <c r="G302" s="12"/>
      <c r="H302" s="14">
        <v>60</v>
      </c>
      <c r="I302" s="12" t="s">
        <v>375</v>
      </c>
    </row>
    <row r="303" spans="1:9" ht="13.5">
      <c r="A303" s="21">
        <v>39571</v>
      </c>
      <c r="B303" s="12" t="s">
        <v>181</v>
      </c>
      <c r="C303" s="12" t="s">
        <v>170</v>
      </c>
      <c r="D303" s="12" t="s">
        <v>10</v>
      </c>
      <c r="E303" s="12">
        <v>10</v>
      </c>
      <c r="F303" s="12"/>
      <c r="G303" s="12"/>
      <c r="H303" s="14">
        <v>60</v>
      </c>
      <c r="I303" s="12"/>
    </row>
    <row r="304" spans="1:9" ht="13.5">
      <c r="A304" s="21">
        <v>39571</v>
      </c>
      <c r="B304" s="12" t="s">
        <v>377</v>
      </c>
      <c r="C304" s="12" t="s">
        <v>170</v>
      </c>
      <c r="D304" s="12" t="s">
        <v>10</v>
      </c>
      <c r="E304" s="12">
        <v>1</v>
      </c>
      <c r="F304" s="12"/>
      <c r="G304" s="12"/>
      <c r="H304" s="14">
        <v>20</v>
      </c>
      <c r="I304" s="12"/>
    </row>
    <row r="305" spans="1:9" ht="13.5">
      <c r="A305" s="21">
        <v>39571</v>
      </c>
      <c r="B305" s="12" t="s">
        <v>378</v>
      </c>
      <c r="C305" s="12" t="s">
        <v>227</v>
      </c>
      <c r="D305" s="12" t="s">
        <v>10</v>
      </c>
      <c r="E305" s="12" t="s">
        <v>305</v>
      </c>
      <c r="F305" s="12"/>
      <c r="G305" s="12"/>
      <c r="H305" s="14">
        <v>139</v>
      </c>
      <c r="I305" s="12"/>
    </row>
    <row r="306" spans="1:9" ht="13.5">
      <c r="A306" s="21">
        <v>39592</v>
      </c>
      <c r="B306" s="12" t="s">
        <v>56</v>
      </c>
      <c r="C306" s="12" t="s">
        <v>169</v>
      </c>
      <c r="D306" s="12" t="s">
        <v>379</v>
      </c>
      <c r="E306" s="12">
        <v>1</v>
      </c>
      <c r="F306" s="12"/>
      <c r="G306" s="12"/>
      <c r="H306" s="14">
        <v>38</v>
      </c>
      <c r="I306" s="12"/>
    </row>
    <row r="307" spans="1:9" ht="13.5">
      <c r="A307" s="21">
        <v>39598</v>
      </c>
      <c r="B307" s="12" t="s">
        <v>358</v>
      </c>
      <c r="C307" s="12" t="s">
        <v>169</v>
      </c>
      <c r="D307" s="12" t="s">
        <v>36</v>
      </c>
      <c r="E307" s="12">
        <v>2</v>
      </c>
      <c r="F307" s="12"/>
      <c r="G307" s="12"/>
      <c r="H307" s="14">
        <v>90</v>
      </c>
      <c r="I307" s="12"/>
    </row>
    <row r="308" spans="1:9" ht="13.5">
      <c r="A308" s="21">
        <v>39598</v>
      </c>
      <c r="B308" s="12" t="s">
        <v>380</v>
      </c>
      <c r="C308" s="12" t="s">
        <v>165</v>
      </c>
      <c r="D308" s="12" t="s">
        <v>36</v>
      </c>
      <c r="E308" s="12">
        <v>1</v>
      </c>
      <c r="F308" s="12"/>
      <c r="G308" s="12"/>
      <c r="H308" s="14">
        <v>430</v>
      </c>
      <c r="I308" s="12" t="s">
        <v>381</v>
      </c>
    </row>
    <row r="309" spans="1:9" ht="13.5">
      <c r="A309" s="21">
        <v>39598</v>
      </c>
      <c r="B309" s="12" t="s">
        <v>382</v>
      </c>
      <c r="C309" s="12" t="s">
        <v>168</v>
      </c>
      <c r="D309" s="12" t="s">
        <v>36</v>
      </c>
      <c r="E309" s="12">
        <v>1</v>
      </c>
      <c r="F309" s="12"/>
      <c r="G309" s="12"/>
      <c r="H309" s="14">
        <v>20</v>
      </c>
      <c r="I309" s="12"/>
    </row>
    <row r="310" spans="1:9" ht="13.5">
      <c r="A310" s="21">
        <v>39598</v>
      </c>
      <c r="B310" s="12" t="s">
        <v>181</v>
      </c>
      <c r="C310" s="12" t="s">
        <v>170</v>
      </c>
      <c r="D310" s="12" t="s">
        <v>36</v>
      </c>
      <c r="E310" s="12">
        <v>1</v>
      </c>
      <c r="F310" s="12"/>
      <c r="G310" s="12"/>
      <c r="H310" s="14">
        <v>5</v>
      </c>
      <c r="I310" s="12"/>
    </row>
    <row r="311" spans="1:9" ht="13.5">
      <c r="A311" s="21">
        <v>39598</v>
      </c>
      <c r="B311" s="12" t="s">
        <v>383</v>
      </c>
      <c r="C311" s="12" t="s">
        <v>166</v>
      </c>
      <c r="D311" s="12" t="s">
        <v>36</v>
      </c>
      <c r="E311" s="12">
        <v>1</v>
      </c>
      <c r="F311" s="12"/>
      <c r="G311" s="12"/>
      <c r="H311" s="14">
        <v>15</v>
      </c>
      <c r="I311" s="12"/>
    </row>
    <row r="312" spans="1:9" ht="13.5">
      <c r="A312" s="21">
        <v>39598</v>
      </c>
      <c r="B312" s="12" t="s">
        <v>384</v>
      </c>
      <c r="C312" s="12" t="s">
        <v>168</v>
      </c>
      <c r="D312" s="12" t="s">
        <v>36</v>
      </c>
      <c r="E312" s="12">
        <v>1</v>
      </c>
      <c r="F312" s="12"/>
      <c r="G312" s="12"/>
      <c r="H312" s="14">
        <v>16</v>
      </c>
      <c r="I312" s="12"/>
    </row>
    <row r="313" spans="1:9" ht="13.5">
      <c r="A313" s="21">
        <v>39612</v>
      </c>
      <c r="B313" s="12" t="s">
        <v>385</v>
      </c>
      <c r="C313" s="12" t="s">
        <v>165</v>
      </c>
      <c r="D313" s="12" t="s">
        <v>57</v>
      </c>
      <c r="E313" s="12">
        <v>2</v>
      </c>
      <c r="F313" s="12"/>
      <c r="G313" s="12"/>
      <c r="H313" s="14">
        <v>180</v>
      </c>
      <c r="I313" s="12"/>
    </row>
    <row r="314" spans="1:9" ht="13.5">
      <c r="A314" s="21">
        <v>39612</v>
      </c>
      <c r="B314" s="12" t="s">
        <v>386</v>
      </c>
      <c r="C314" s="12" t="s">
        <v>165</v>
      </c>
      <c r="D314" s="12" t="s">
        <v>57</v>
      </c>
      <c r="E314" s="12">
        <v>1</v>
      </c>
      <c r="F314" s="12"/>
      <c r="G314" s="12"/>
      <c r="H314" s="14">
        <v>100</v>
      </c>
      <c r="I314" s="12"/>
    </row>
    <row r="315" spans="1:9" ht="13.5">
      <c r="A315" s="21">
        <v>39612</v>
      </c>
      <c r="B315" s="12" t="s">
        <v>387</v>
      </c>
      <c r="C315" s="12" t="s">
        <v>165</v>
      </c>
      <c r="D315" s="12" t="s">
        <v>57</v>
      </c>
      <c r="E315" s="12">
        <v>1</v>
      </c>
      <c r="F315" s="12"/>
      <c r="G315" s="12"/>
      <c r="H315" s="14">
        <v>110</v>
      </c>
      <c r="I315" s="12"/>
    </row>
    <row r="316" spans="1:9" ht="13.5">
      <c r="A316" s="21">
        <v>39636</v>
      </c>
      <c r="B316" s="12" t="s">
        <v>388</v>
      </c>
      <c r="C316" s="12" t="s">
        <v>165</v>
      </c>
      <c r="D316" s="12" t="s">
        <v>44</v>
      </c>
      <c r="E316" s="12">
        <v>1</v>
      </c>
      <c r="F316" s="12"/>
      <c r="G316" s="12"/>
      <c r="H316" s="14">
        <v>50</v>
      </c>
      <c r="I316" s="12"/>
    </row>
    <row r="317" spans="1:9" ht="13.5">
      <c r="A317" s="21">
        <v>39636</v>
      </c>
      <c r="B317" s="12" t="s">
        <v>95</v>
      </c>
      <c r="C317" s="12" t="s">
        <v>170</v>
      </c>
      <c r="D317" s="12" t="s">
        <v>44</v>
      </c>
      <c r="E317" s="12">
        <v>1</v>
      </c>
      <c r="F317" s="12"/>
      <c r="G317" s="12"/>
      <c r="H317" s="14">
        <v>20</v>
      </c>
      <c r="I317" s="12"/>
    </row>
    <row r="318" spans="1:9" ht="13.5">
      <c r="A318" s="21">
        <v>39648</v>
      </c>
      <c r="B318" s="12" t="s">
        <v>389</v>
      </c>
      <c r="C318" s="12" t="s">
        <v>169</v>
      </c>
      <c r="D318" s="12" t="s">
        <v>36</v>
      </c>
      <c r="E318" s="12">
        <v>3</v>
      </c>
      <c r="F318" s="12"/>
      <c r="G318" s="12"/>
      <c r="H318" s="14">
        <v>55</v>
      </c>
      <c r="I318" s="12" t="s">
        <v>390</v>
      </c>
    </row>
    <row r="319" spans="1:9" ht="13.5">
      <c r="A319" s="21">
        <v>39741</v>
      </c>
      <c r="B319" s="12" t="s">
        <v>227</v>
      </c>
      <c r="C319" s="12" t="s">
        <v>227</v>
      </c>
      <c r="D319" s="12" t="s">
        <v>10</v>
      </c>
      <c r="E319" s="12" t="s">
        <v>144</v>
      </c>
      <c r="F319" s="12"/>
      <c r="G319" s="12"/>
      <c r="H319" s="14">
        <v>106</v>
      </c>
      <c r="I319" s="12"/>
    </row>
    <row r="320" spans="1:9" ht="13.5">
      <c r="A320" s="21">
        <v>39741</v>
      </c>
      <c r="B320" s="12" t="s">
        <v>377</v>
      </c>
      <c r="C320" s="12" t="s">
        <v>170</v>
      </c>
      <c r="D320" s="12" t="s">
        <v>10</v>
      </c>
      <c r="E320" s="12">
        <v>1</v>
      </c>
      <c r="F320" s="12"/>
      <c r="G320" s="12"/>
      <c r="H320" s="14">
        <v>21</v>
      </c>
      <c r="I320" s="12"/>
    </row>
    <row r="321" spans="1:9" ht="13.5">
      <c r="A321" s="21">
        <v>39753</v>
      </c>
      <c r="B321" s="12" t="s">
        <v>246</v>
      </c>
      <c r="C321" s="12" t="s">
        <v>169</v>
      </c>
      <c r="D321" s="12" t="s">
        <v>180</v>
      </c>
      <c r="E321" s="12">
        <v>1</v>
      </c>
      <c r="F321" s="12"/>
      <c r="G321" s="12"/>
      <c r="H321" s="14">
        <v>90</v>
      </c>
      <c r="I321" s="12"/>
    </row>
    <row r="322" spans="1:9" ht="13.5">
      <c r="A322" s="21">
        <v>39753</v>
      </c>
      <c r="B322" s="12" t="s">
        <v>60</v>
      </c>
      <c r="C322" s="12" t="s">
        <v>169</v>
      </c>
      <c r="D322" s="12" t="s">
        <v>180</v>
      </c>
      <c r="E322" s="12">
        <v>2</v>
      </c>
      <c r="F322" s="12"/>
      <c r="G322" s="12"/>
      <c r="H322" s="14">
        <v>42</v>
      </c>
      <c r="I322" s="12"/>
    </row>
    <row r="323" spans="1:9" ht="13.5">
      <c r="A323" s="21">
        <v>39767</v>
      </c>
      <c r="B323" s="12" t="s">
        <v>391</v>
      </c>
      <c r="C323" s="12" t="s">
        <v>170</v>
      </c>
      <c r="D323" s="12" t="s">
        <v>36</v>
      </c>
      <c r="E323" s="12">
        <v>1</v>
      </c>
      <c r="F323" s="12"/>
      <c r="G323" s="12"/>
      <c r="H323" s="14">
        <v>33</v>
      </c>
      <c r="I323" s="12" t="s">
        <v>392</v>
      </c>
    </row>
    <row r="324" spans="1:9" ht="13.5">
      <c r="A324" s="21">
        <v>39767</v>
      </c>
      <c r="B324" s="12" t="s">
        <v>181</v>
      </c>
      <c r="C324" s="12" t="s">
        <v>170</v>
      </c>
      <c r="D324" s="12" t="s">
        <v>36</v>
      </c>
      <c r="E324" s="12">
        <v>10</v>
      </c>
      <c r="F324" s="12"/>
      <c r="G324" s="12"/>
      <c r="H324" s="14">
        <v>50</v>
      </c>
      <c r="I324" s="12"/>
    </row>
    <row r="325" spans="1:9" ht="13.5">
      <c r="A325" s="21">
        <v>39767</v>
      </c>
      <c r="B325" s="12" t="s">
        <v>393</v>
      </c>
      <c r="C325" s="12" t="s">
        <v>169</v>
      </c>
      <c r="D325" s="12" t="s">
        <v>36</v>
      </c>
      <c r="E325" s="12">
        <v>1</v>
      </c>
      <c r="F325" s="12"/>
      <c r="G325" s="12"/>
      <c r="H325" s="14">
        <v>42</v>
      </c>
      <c r="I325" s="12" t="s">
        <v>396</v>
      </c>
    </row>
    <row r="326" spans="1:9" ht="13.5">
      <c r="A326" s="21">
        <v>39767</v>
      </c>
      <c r="B326" s="12" t="s">
        <v>395</v>
      </c>
      <c r="C326" s="12" t="s">
        <v>169</v>
      </c>
      <c r="D326" s="12" t="s">
        <v>36</v>
      </c>
      <c r="E326" s="12">
        <v>1</v>
      </c>
      <c r="F326" s="12"/>
      <c r="G326" s="12"/>
      <c r="H326" s="14">
        <v>50</v>
      </c>
      <c r="I326" s="12" t="s">
        <v>394</v>
      </c>
    </row>
    <row r="327" spans="1:9" ht="13.5">
      <c r="A327" s="21">
        <v>39767</v>
      </c>
      <c r="B327" s="12" t="s">
        <v>125</v>
      </c>
      <c r="C327" s="12" t="s">
        <v>169</v>
      </c>
      <c r="D327" s="12" t="s">
        <v>36</v>
      </c>
      <c r="E327" s="12">
        <v>1</v>
      </c>
      <c r="F327" s="12"/>
      <c r="G327" s="12"/>
      <c r="H327" s="14">
        <v>33</v>
      </c>
      <c r="I327" s="12" t="s">
        <v>126</v>
      </c>
    </row>
    <row r="328" spans="1:9" ht="13.5">
      <c r="A328" s="21">
        <v>39767</v>
      </c>
      <c r="B328" s="12" t="s">
        <v>187</v>
      </c>
      <c r="C328" s="12" t="s">
        <v>166</v>
      </c>
      <c r="D328" s="12" t="s">
        <v>36</v>
      </c>
      <c r="E328" s="12">
        <v>4</v>
      </c>
      <c r="F328" s="12"/>
      <c r="G328" s="12"/>
      <c r="H328" s="14">
        <v>6</v>
      </c>
      <c r="I328" s="12" t="s">
        <v>397</v>
      </c>
    </row>
    <row r="329" spans="1:9" ht="13.5">
      <c r="A329" s="21">
        <v>39767</v>
      </c>
      <c r="B329" s="12" t="s">
        <v>247</v>
      </c>
      <c r="C329" s="12" t="s">
        <v>166</v>
      </c>
      <c r="D329" s="12" t="s">
        <v>36</v>
      </c>
      <c r="E329" s="12">
        <v>1</v>
      </c>
      <c r="F329" s="12"/>
      <c r="G329" s="12"/>
      <c r="H329" s="14">
        <v>6</v>
      </c>
      <c r="I329" s="12" t="s">
        <v>398</v>
      </c>
    </row>
    <row r="330" spans="1:9" ht="13.5">
      <c r="A330" s="21">
        <v>39767</v>
      </c>
      <c r="B330" s="12" t="s">
        <v>399</v>
      </c>
      <c r="C330" s="12" t="s">
        <v>166</v>
      </c>
      <c r="D330" s="12" t="s">
        <v>36</v>
      </c>
      <c r="E330" s="12">
        <v>1</v>
      </c>
      <c r="F330" s="12"/>
      <c r="G330" s="12"/>
      <c r="H330" s="14">
        <v>22</v>
      </c>
      <c r="I330" s="12"/>
    </row>
    <row r="331" spans="1:9" ht="13.5">
      <c r="A331" s="21">
        <v>39767</v>
      </c>
      <c r="B331" s="12" t="s">
        <v>400</v>
      </c>
      <c r="C331" s="12" t="s">
        <v>166</v>
      </c>
      <c r="D331" s="12" t="s">
        <v>36</v>
      </c>
      <c r="E331" s="12">
        <v>4</v>
      </c>
      <c r="F331" s="12"/>
      <c r="G331" s="12"/>
      <c r="H331" s="14">
        <v>6</v>
      </c>
      <c r="I331" s="12"/>
    </row>
    <row r="332" spans="1:9" ht="13.5">
      <c r="A332" s="21">
        <v>39767</v>
      </c>
      <c r="B332" s="12" t="s">
        <v>401</v>
      </c>
      <c r="C332" s="12" t="s">
        <v>165</v>
      </c>
      <c r="D332" s="12" t="s">
        <v>116</v>
      </c>
      <c r="E332" s="12">
        <v>1</v>
      </c>
      <c r="F332" s="12"/>
      <c r="G332" s="12"/>
      <c r="H332" s="14">
        <v>50</v>
      </c>
      <c r="I332" s="12" t="s">
        <v>402</v>
      </c>
    </row>
    <row r="333" spans="1:9" ht="13.5">
      <c r="A333" s="21">
        <v>39767</v>
      </c>
      <c r="B333" s="12" t="s">
        <v>403</v>
      </c>
      <c r="C333" s="12" t="s">
        <v>165</v>
      </c>
      <c r="D333" s="12" t="s">
        <v>116</v>
      </c>
      <c r="E333" s="12">
        <v>1</v>
      </c>
      <c r="F333" s="12"/>
      <c r="G333" s="12"/>
      <c r="H333" s="14">
        <v>7</v>
      </c>
      <c r="I333" s="12"/>
    </row>
    <row r="334" spans="1:9" ht="13.5">
      <c r="A334" s="21">
        <v>39767</v>
      </c>
      <c r="B334" s="12" t="s">
        <v>367</v>
      </c>
      <c r="C334" s="12" t="s">
        <v>168</v>
      </c>
      <c r="D334" s="12" t="s">
        <v>116</v>
      </c>
      <c r="E334" s="12">
        <v>1</v>
      </c>
      <c r="F334" s="12"/>
      <c r="G334" s="12"/>
      <c r="H334" s="14">
        <v>50</v>
      </c>
      <c r="I334" s="12">
        <v>29.95</v>
      </c>
    </row>
    <row r="335" spans="1:9" ht="13.5">
      <c r="A335" s="21">
        <v>39795</v>
      </c>
      <c r="B335" s="12" t="s">
        <v>319</v>
      </c>
      <c r="C335" s="12" t="s">
        <v>169</v>
      </c>
      <c r="D335" s="12" t="s">
        <v>36</v>
      </c>
      <c r="E335" s="12">
        <v>1</v>
      </c>
      <c r="F335" s="12"/>
      <c r="G335" s="12"/>
      <c r="H335" s="14">
        <v>70</v>
      </c>
      <c r="I335" s="12" t="s">
        <v>371</v>
      </c>
    </row>
    <row r="336" spans="1:9" ht="13.5">
      <c r="A336" s="21">
        <v>39795</v>
      </c>
      <c r="B336" s="12" t="s">
        <v>369</v>
      </c>
      <c r="C336" s="12" t="s">
        <v>169</v>
      </c>
      <c r="D336" s="12" t="s">
        <v>36</v>
      </c>
      <c r="E336" s="12">
        <v>1</v>
      </c>
      <c r="F336" s="12"/>
      <c r="G336" s="12"/>
      <c r="H336" s="14">
        <v>35</v>
      </c>
      <c r="I336" s="12"/>
    </row>
    <row r="337" spans="1:9" ht="13.5">
      <c r="A337" s="21">
        <v>39795</v>
      </c>
      <c r="B337" s="12" t="s">
        <v>91</v>
      </c>
      <c r="C337" s="12" t="s">
        <v>165</v>
      </c>
      <c r="D337" s="12" t="s">
        <v>36</v>
      </c>
      <c r="E337" s="12">
        <v>2.5</v>
      </c>
      <c r="F337" s="12"/>
      <c r="G337" s="12"/>
      <c r="H337" s="14">
        <v>5</v>
      </c>
      <c r="I337" s="12"/>
    </row>
    <row r="338" spans="1:9" ht="13.5">
      <c r="A338" s="21">
        <v>39816</v>
      </c>
      <c r="B338" s="12" t="s">
        <v>404</v>
      </c>
      <c r="C338" s="12" t="s">
        <v>168</v>
      </c>
      <c r="D338" s="12" t="s">
        <v>36</v>
      </c>
      <c r="E338" s="12" t="s">
        <v>405</v>
      </c>
      <c r="F338" s="12"/>
      <c r="G338" s="12"/>
      <c r="H338" s="14">
        <v>60</v>
      </c>
      <c r="I338" s="12" t="s">
        <v>406</v>
      </c>
    </row>
    <row r="339" spans="1:9" ht="13.5">
      <c r="A339" s="21">
        <v>39816</v>
      </c>
      <c r="B339" s="12" t="s">
        <v>414</v>
      </c>
      <c r="C339" s="12" t="s">
        <v>168</v>
      </c>
      <c r="D339" s="12" t="s">
        <v>36</v>
      </c>
      <c r="E339" s="12">
        <v>1</v>
      </c>
      <c r="F339" s="12"/>
      <c r="G339" s="12"/>
      <c r="H339" s="14">
        <v>7</v>
      </c>
      <c r="I339" s="12" t="s">
        <v>415</v>
      </c>
    </row>
    <row r="340" spans="1:9" ht="13.5">
      <c r="A340" s="21">
        <v>39816</v>
      </c>
      <c r="B340" s="12" t="s">
        <v>416</v>
      </c>
      <c r="C340" s="12" t="s">
        <v>165</v>
      </c>
      <c r="D340" s="12" t="s">
        <v>36</v>
      </c>
      <c r="E340" s="12">
        <v>1</v>
      </c>
      <c r="F340" s="12"/>
      <c r="G340" s="12"/>
      <c r="H340" s="14">
        <v>120</v>
      </c>
      <c r="I340" s="12" t="s">
        <v>407</v>
      </c>
    </row>
    <row r="341" spans="1:9" ht="13.5">
      <c r="A341" s="21">
        <v>39816</v>
      </c>
      <c r="B341" s="12" t="s">
        <v>408</v>
      </c>
      <c r="C341" s="12" t="s">
        <v>165</v>
      </c>
      <c r="D341" s="12" t="s">
        <v>36</v>
      </c>
      <c r="E341" s="12">
        <v>1</v>
      </c>
      <c r="F341" s="12"/>
      <c r="G341" s="12"/>
      <c r="H341" s="14">
        <v>50</v>
      </c>
      <c r="I341" s="12" t="s">
        <v>409</v>
      </c>
    </row>
    <row r="342" spans="1:9" ht="13.5">
      <c r="A342" s="21">
        <v>39816</v>
      </c>
      <c r="B342" s="12" t="s">
        <v>410</v>
      </c>
      <c r="C342" s="12" t="s">
        <v>165</v>
      </c>
      <c r="D342" s="12" t="s">
        <v>36</v>
      </c>
      <c r="E342" s="12">
        <v>1</v>
      </c>
      <c r="F342" s="12"/>
      <c r="G342" s="12"/>
      <c r="H342" s="14">
        <v>50</v>
      </c>
      <c r="I342" s="12" t="s">
        <v>411</v>
      </c>
    </row>
    <row r="343" spans="1:9" ht="13.5">
      <c r="A343" s="21">
        <v>39816</v>
      </c>
      <c r="B343" s="12" t="s">
        <v>412</v>
      </c>
      <c r="C343" s="12" t="s">
        <v>165</v>
      </c>
      <c r="D343" s="12" t="s">
        <v>36</v>
      </c>
      <c r="E343" s="12">
        <v>1</v>
      </c>
      <c r="F343" s="12"/>
      <c r="G343" s="12"/>
      <c r="H343" s="14">
        <v>50</v>
      </c>
      <c r="I343" s="12" t="s">
        <v>413</v>
      </c>
    </row>
    <row r="344" spans="1:9" ht="13.5">
      <c r="A344" s="21">
        <v>39821</v>
      </c>
      <c r="B344" s="12" t="s">
        <v>125</v>
      </c>
      <c r="C344" s="12" t="s">
        <v>169</v>
      </c>
      <c r="D344" s="12" t="s">
        <v>36</v>
      </c>
      <c r="E344" s="12">
        <v>1</v>
      </c>
      <c r="F344" s="12"/>
      <c r="G344" s="12"/>
      <c r="H344" s="14">
        <v>0</v>
      </c>
      <c r="I344" s="12" t="s">
        <v>417</v>
      </c>
    </row>
    <row r="345" spans="1:9" ht="13.5">
      <c r="A345" s="21">
        <v>39821</v>
      </c>
      <c r="B345" s="12" t="s">
        <v>418</v>
      </c>
      <c r="C345" s="12" t="s">
        <v>165</v>
      </c>
      <c r="D345" s="12" t="s">
        <v>116</v>
      </c>
      <c r="E345" s="12">
        <v>1</v>
      </c>
      <c r="F345" s="12"/>
      <c r="G345" s="12"/>
      <c r="H345" s="14">
        <v>150</v>
      </c>
      <c r="I345" s="12" t="s">
        <v>419</v>
      </c>
    </row>
    <row r="346" spans="1:9" ht="13.5">
      <c r="A346" s="21">
        <v>39830</v>
      </c>
      <c r="B346" s="12" t="s">
        <v>319</v>
      </c>
      <c r="C346" s="12" t="s">
        <v>169</v>
      </c>
      <c r="D346" s="12" t="s">
        <v>36</v>
      </c>
      <c r="E346" s="12">
        <v>1</v>
      </c>
      <c r="F346" s="12"/>
      <c r="G346" s="12"/>
      <c r="H346" s="14">
        <v>70</v>
      </c>
      <c r="I346" s="12"/>
    </row>
    <row r="347" spans="1:9" ht="13.5">
      <c r="A347" s="21">
        <v>39872</v>
      </c>
      <c r="B347" s="12" t="s">
        <v>420</v>
      </c>
      <c r="C347" s="12" t="s">
        <v>169</v>
      </c>
      <c r="D347" s="12" t="s">
        <v>421</v>
      </c>
      <c r="E347" s="12">
        <v>5</v>
      </c>
      <c r="F347" s="12"/>
      <c r="G347" s="12"/>
      <c r="H347" s="14">
        <v>90</v>
      </c>
      <c r="I347" s="12"/>
    </row>
    <row r="348" spans="1:9" ht="13.5">
      <c r="A348" s="21">
        <v>39872</v>
      </c>
      <c r="B348" s="12" t="s">
        <v>41</v>
      </c>
      <c r="C348" s="12" t="s">
        <v>169</v>
      </c>
      <c r="D348" s="12" t="s">
        <v>421</v>
      </c>
      <c r="E348" s="12">
        <v>5</v>
      </c>
      <c r="F348" s="12"/>
      <c r="G348" s="12"/>
      <c r="H348" s="14">
        <v>35</v>
      </c>
      <c r="I348" s="12"/>
    </row>
    <row r="349" spans="1:9" ht="13.5">
      <c r="A349" s="21">
        <v>39872</v>
      </c>
      <c r="B349" s="12" t="s">
        <v>227</v>
      </c>
      <c r="C349" s="12" t="s">
        <v>227</v>
      </c>
      <c r="D349" s="12" t="s">
        <v>421</v>
      </c>
      <c r="E349" s="12" t="s">
        <v>13</v>
      </c>
      <c r="F349" s="12"/>
      <c r="G349" s="12"/>
      <c r="H349" s="14">
        <v>90</v>
      </c>
      <c r="I349" s="12"/>
    </row>
    <row r="350" spans="1:9" ht="13.5">
      <c r="A350" s="21">
        <v>39886</v>
      </c>
      <c r="B350" s="12" t="s">
        <v>422</v>
      </c>
      <c r="C350" s="12" t="s">
        <v>169</v>
      </c>
      <c r="D350" s="12" t="s">
        <v>10</v>
      </c>
      <c r="E350" s="12">
        <v>1</v>
      </c>
      <c r="F350" s="12"/>
      <c r="G350" s="12"/>
      <c r="H350" s="14">
        <v>98</v>
      </c>
      <c r="I350" s="12"/>
    </row>
    <row r="351" spans="1:9" ht="13.5">
      <c r="A351" s="21">
        <v>39886</v>
      </c>
      <c r="B351" s="12" t="s">
        <v>423</v>
      </c>
      <c r="C351" s="12" t="s">
        <v>168</v>
      </c>
      <c r="D351" s="12" t="s">
        <v>10</v>
      </c>
      <c r="E351" s="12" t="s">
        <v>424</v>
      </c>
      <c r="F351" s="12"/>
      <c r="G351" s="12"/>
      <c r="H351" s="14">
        <v>53</v>
      </c>
      <c r="I351" s="12"/>
    </row>
    <row r="352" spans="1:9" ht="13.5">
      <c r="A352" s="21">
        <v>39886</v>
      </c>
      <c r="B352" s="12" t="s">
        <v>181</v>
      </c>
      <c r="C352" s="12" t="s">
        <v>170</v>
      </c>
      <c r="D352" s="12" t="s">
        <v>10</v>
      </c>
      <c r="E352" s="12">
        <v>5</v>
      </c>
      <c r="F352" s="12"/>
      <c r="G352" s="12"/>
      <c r="H352" s="14">
        <v>17.5</v>
      </c>
      <c r="I352" s="12"/>
    </row>
    <row r="353" spans="1:9" ht="13.5">
      <c r="A353" s="21">
        <v>39886</v>
      </c>
      <c r="B353" s="12" t="s">
        <v>425</v>
      </c>
      <c r="C353" s="12" t="s">
        <v>166</v>
      </c>
      <c r="D353" s="12" t="s">
        <v>10</v>
      </c>
      <c r="E353" s="12">
        <v>1</v>
      </c>
      <c r="F353" s="12"/>
      <c r="G353" s="12"/>
      <c r="H353" s="14">
        <v>21</v>
      </c>
      <c r="I353" s="12"/>
    </row>
    <row r="354" spans="1:9" ht="13.5">
      <c r="A354" s="21">
        <v>39935</v>
      </c>
      <c r="B354" s="12" t="s">
        <v>145</v>
      </c>
      <c r="C354" s="12" t="s">
        <v>169</v>
      </c>
      <c r="D354" s="12" t="s">
        <v>36</v>
      </c>
      <c r="E354" s="12">
        <v>1</v>
      </c>
      <c r="F354" s="12"/>
      <c r="G354" s="12"/>
      <c r="H354" s="14">
        <v>60</v>
      </c>
      <c r="I354" s="12" t="s">
        <v>426</v>
      </c>
    </row>
    <row r="355" spans="1:9" ht="13.5">
      <c r="A355" s="21">
        <v>40037</v>
      </c>
      <c r="B355" s="12" t="s">
        <v>427</v>
      </c>
      <c r="C355" s="12" t="s">
        <v>165</v>
      </c>
      <c r="D355" s="12" t="s">
        <v>428</v>
      </c>
      <c r="E355" s="12">
        <v>1</v>
      </c>
      <c r="F355" s="12"/>
      <c r="G355" s="12"/>
      <c r="H355" s="14">
        <v>800</v>
      </c>
      <c r="I355" s="12"/>
    </row>
    <row r="356" spans="1:9" ht="13.5">
      <c r="A356" s="21">
        <v>40047</v>
      </c>
      <c r="B356" s="12" t="s">
        <v>292</v>
      </c>
      <c r="C356" s="12" t="s">
        <v>168</v>
      </c>
      <c r="D356" s="12" t="s">
        <v>36</v>
      </c>
      <c r="E356" s="12" t="s">
        <v>424</v>
      </c>
      <c r="F356" s="12"/>
      <c r="G356" s="12"/>
      <c r="H356" s="14">
        <v>30</v>
      </c>
      <c r="I356" s="12"/>
    </row>
    <row r="357" spans="1:9" ht="13.5">
      <c r="A357" s="21">
        <v>40047</v>
      </c>
      <c r="B357" s="12" t="s">
        <v>423</v>
      </c>
      <c r="C357" s="12" t="s">
        <v>168</v>
      </c>
      <c r="D357" s="12" t="s">
        <v>36</v>
      </c>
      <c r="E357" s="12" t="s">
        <v>424</v>
      </c>
      <c r="F357" s="12"/>
      <c r="G357" s="12"/>
      <c r="H357" s="14">
        <v>90</v>
      </c>
      <c r="I357" s="12"/>
    </row>
    <row r="358" spans="1:9" ht="13.5">
      <c r="A358" s="21">
        <v>40047</v>
      </c>
      <c r="B358" s="12" t="s">
        <v>309</v>
      </c>
      <c r="C358" s="12" t="s">
        <v>168</v>
      </c>
      <c r="D358" s="12" t="s">
        <v>36</v>
      </c>
      <c r="E358" s="12">
        <v>2</v>
      </c>
      <c r="F358" s="12"/>
      <c r="G358" s="12"/>
      <c r="H358" s="14">
        <v>50</v>
      </c>
      <c r="I358" s="12"/>
    </row>
    <row r="359" spans="1:9" ht="13.5">
      <c r="A359" s="21">
        <v>40047</v>
      </c>
      <c r="B359" s="12" t="s">
        <v>429</v>
      </c>
      <c r="C359" s="12" t="s">
        <v>168</v>
      </c>
      <c r="D359" s="12" t="s">
        <v>36</v>
      </c>
      <c r="E359" s="12">
        <v>1</v>
      </c>
      <c r="F359" s="12"/>
      <c r="G359" s="12"/>
      <c r="H359" s="14">
        <v>90</v>
      </c>
      <c r="I359" s="12"/>
    </row>
    <row r="360" spans="1:9" ht="13.5">
      <c r="A360" s="21">
        <v>40047</v>
      </c>
      <c r="B360" s="12" t="s">
        <v>430</v>
      </c>
      <c r="C360" s="12" t="s">
        <v>168</v>
      </c>
      <c r="D360" s="12" t="s">
        <v>36</v>
      </c>
      <c r="E360" s="12">
        <v>1</v>
      </c>
      <c r="F360" s="12"/>
      <c r="G360" s="12"/>
      <c r="H360" s="14">
        <v>25</v>
      </c>
      <c r="I360" s="12"/>
    </row>
    <row r="361" spans="1:9" ht="13.5">
      <c r="A361" s="21">
        <v>40103</v>
      </c>
      <c r="B361" s="12" t="s">
        <v>431</v>
      </c>
      <c r="C361" s="12" t="s">
        <v>165</v>
      </c>
      <c r="D361" s="12" t="s">
        <v>36</v>
      </c>
      <c r="E361" s="12">
        <v>1</v>
      </c>
      <c r="F361" s="12"/>
      <c r="G361" s="12"/>
      <c r="H361" s="14">
        <v>60</v>
      </c>
      <c r="I361" s="12" t="s">
        <v>432</v>
      </c>
    </row>
    <row r="362" spans="1:9" ht="13.5">
      <c r="A362" s="21">
        <v>40103</v>
      </c>
      <c r="B362" s="12" t="s">
        <v>56</v>
      </c>
      <c r="C362" s="12" t="s">
        <v>169</v>
      </c>
      <c r="D362" s="12" t="s">
        <v>36</v>
      </c>
      <c r="E362" s="12">
        <v>2</v>
      </c>
      <c r="F362" s="12"/>
      <c r="G362" s="12"/>
      <c r="H362" s="14">
        <v>60</v>
      </c>
      <c r="I362" s="12" t="s">
        <v>433</v>
      </c>
    </row>
    <row r="363" spans="1:9" ht="13.5">
      <c r="A363" s="21">
        <v>40103</v>
      </c>
      <c r="B363" s="12" t="s">
        <v>171</v>
      </c>
      <c r="C363" s="12" t="s">
        <v>169</v>
      </c>
      <c r="D363" s="12" t="s">
        <v>36</v>
      </c>
      <c r="E363" s="12">
        <v>1</v>
      </c>
      <c r="F363" s="12"/>
      <c r="G363" s="12"/>
      <c r="H363" s="14">
        <v>30</v>
      </c>
      <c r="I363" s="12" t="s">
        <v>197</v>
      </c>
    </row>
    <row r="364" spans="1:9" ht="13.5">
      <c r="A364" s="21">
        <v>40103</v>
      </c>
      <c r="B364" s="12" t="s">
        <v>434</v>
      </c>
      <c r="C364" s="12" t="s">
        <v>169</v>
      </c>
      <c r="D364" s="12" t="s">
        <v>36</v>
      </c>
      <c r="E364" s="12">
        <v>1</v>
      </c>
      <c r="F364" s="12"/>
      <c r="G364" s="12"/>
      <c r="H364" s="14">
        <v>50</v>
      </c>
      <c r="I364" s="12" t="s">
        <v>163</v>
      </c>
    </row>
    <row r="365" spans="1:9" ht="13.5">
      <c r="A365" s="21">
        <v>40108</v>
      </c>
      <c r="B365" s="12" t="s">
        <v>435</v>
      </c>
      <c r="C365" s="12" t="s">
        <v>165</v>
      </c>
      <c r="D365" s="12" t="s">
        <v>436</v>
      </c>
      <c r="E365" s="12">
        <v>1</v>
      </c>
      <c r="F365" s="12"/>
      <c r="G365" s="12"/>
      <c r="H365" s="14">
        <v>118</v>
      </c>
      <c r="I365" s="12"/>
    </row>
    <row r="366" spans="1:9" ht="13.5">
      <c r="A366" s="21">
        <v>40108</v>
      </c>
      <c r="B366" s="12" t="s">
        <v>437</v>
      </c>
      <c r="C366" s="12" t="s">
        <v>168</v>
      </c>
      <c r="D366" s="12" t="s">
        <v>436</v>
      </c>
      <c r="E366" s="12">
        <v>1</v>
      </c>
      <c r="F366" s="12"/>
      <c r="G366" s="12"/>
      <c r="H366" s="14">
        <v>27</v>
      </c>
      <c r="I366" s="12"/>
    </row>
    <row r="367" spans="1:9" ht="13.5">
      <c r="A367" s="21">
        <v>40108</v>
      </c>
      <c r="B367" s="12" t="s">
        <v>438</v>
      </c>
      <c r="C367" s="12" t="s">
        <v>165</v>
      </c>
      <c r="D367" s="12" t="s">
        <v>436</v>
      </c>
      <c r="E367" s="12">
        <v>4</v>
      </c>
      <c r="F367" s="12"/>
      <c r="G367" s="12"/>
      <c r="H367" s="14">
        <v>165.8</v>
      </c>
      <c r="I367" s="12" t="s">
        <v>439</v>
      </c>
    </row>
    <row r="368" spans="1:9" ht="13.5">
      <c r="A368" s="21">
        <v>40114</v>
      </c>
      <c r="B368" s="12" t="s">
        <v>440</v>
      </c>
      <c r="C368" s="12" t="s">
        <v>165</v>
      </c>
      <c r="D368" s="12" t="s">
        <v>441</v>
      </c>
      <c r="E368" s="12">
        <v>1</v>
      </c>
      <c r="F368" s="12"/>
      <c r="G368" s="12"/>
      <c r="H368" s="14">
        <v>-70</v>
      </c>
      <c r="I368" s="12"/>
    </row>
    <row r="369" spans="1:9" ht="13.5">
      <c r="A369" s="21">
        <v>40114</v>
      </c>
      <c r="B369" s="12" t="s">
        <v>442</v>
      </c>
      <c r="C369" s="12" t="s">
        <v>165</v>
      </c>
      <c r="D369" s="12" t="s">
        <v>441</v>
      </c>
      <c r="E369" s="12">
        <v>1</v>
      </c>
      <c r="F369" s="12"/>
      <c r="G369" s="12"/>
      <c r="H369" s="14">
        <v>-40</v>
      </c>
      <c r="I369" s="12"/>
    </row>
    <row r="370" spans="1:9" ht="13.5">
      <c r="A370" s="21">
        <v>40126</v>
      </c>
      <c r="B370" s="12" t="s">
        <v>443</v>
      </c>
      <c r="C370" s="12" t="s">
        <v>168</v>
      </c>
      <c r="D370" s="12" t="s">
        <v>10</v>
      </c>
      <c r="E370" s="12">
        <v>1</v>
      </c>
      <c r="F370" s="12"/>
      <c r="G370" s="12"/>
      <c r="H370" s="14">
        <v>57</v>
      </c>
      <c r="I370" s="12"/>
    </row>
    <row r="371" spans="1:9" ht="13.5">
      <c r="A371" s="21">
        <v>40126</v>
      </c>
      <c r="B371" s="12" t="s">
        <v>444</v>
      </c>
      <c r="C371" s="12" t="s">
        <v>170</v>
      </c>
      <c r="D371" s="12" t="s">
        <v>10</v>
      </c>
      <c r="E371" s="12">
        <v>1</v>
      </c>
      <c r="F371" s="12"/>
      <c r="G371" s="12"/>
      <c r="H371" s="14">
        <v>26</v>
      </c>
      <c r="I371" s="12"/>
    </row>
    <row r="372" spans="1:9" ht="13.5">
      <c r="A372" s="21">
        <v>40126</v>
      </c>
      <c r="B372" s="12" t="s">
        <v>377</v>
      </c>
      <c r="C372" s="12" t="s">
        <v>170</v>
      </c>
      <c r="D372" s="12" t="s">
        <v>10</v>
      </c>
      <c r="E372" s="12">
        <v>1</v>
      </c>
      <c r="F372" s="12"/>
      <c r="G372" s="12"/>
      <c r="H372" s="14">
        <v>20</v>
      </c>
      <c r="I372" s="12"/>
    </row>
    <row r="373" spans="1:9" ht="13.5">
      <c r="A373" s="21">
        <v>40134</v>
      </c>
      <c r="B373" s="12" t="s">
        <v>445</v>
      </c>
      <c r="C373" s="12" t="s">
        <v>166</v>
      </c>
      <c r="D373" s="12" t="s">
        <v>10</v>
      </c>
      <c r="E373" s="12" t="s">
        <v>446</v>
      </c>
      <c r="F373" s="12"/>
      <c r="G373" s="12"/>
      <c r="H373" s="14">
        <v>181</v>
      </c>
      <c r="I373" s="12"/>
    </row>
    <row r="374" spans="1:9" ht="13.5">
      <c r="A374" s="21">
        <v>40134</v>
      </c>
      <c r="B374" s="12" t="s">
        <v>447</v>
      </c>
      <c r="C374" s="12" t="s">
        <v>169</v>
      </c>
      <c r="D374" s="12" t="s">
        <v>10</v>
      </c>
      <c r="E374" s="12">
        <v>4</v>
      </c>
      <c r="F374" s="12"/>
      <c r="G374" s="12"/>
      <c r="H374" s="14">
        <v>42</v>
      </c>
      <c r="I374" s="12"/>
    </row>
    <row r="375" spans="1:9" ht="13.5">
      <c r="A375" s="21">
        <v>40136</v>
      </c>
      <c r="B375" s="12" t="s">
        <v>448</v>
      </c>
      <c r="C375" s="12" t="s">
        <v>227</v>
      </c>
      <c r="D375" s="12" t="s">
        <v>143</v>
      </c>
      <c r="E375" s="12">
        <v>2</v>
      </c>
      <c r="F375" s="12"/>
      <c r="G375" s="12"/>
      <c r="H375" s="14">
        <v>170</v>
      </c>
      <c r="I375" s="12" t="s">
        <v>449</v>
      </c>
    </row>
    <row r="376" spans="1:9" ht="13.5">
      <c r="A376" s="21">
        <v>40166</v>
      </c>
      <c r="B376" s="12" t="s">
        <v>450</v>
      </c>
      <c r="C376" s="12" t="s">
        <v>166</v>
      </c>
      <c r="D376" s="12" t="s">
        <v>10</v>
      </c>
      <c r="E376" s="12" t="s">
        <v>451</v>
      </c>
      <c r="F376" s="12"/>
      <c r="G376" s="12"/>
      <c r="H376" s="14">
        <v>34.9</v>
      </c>
      <c r="I376" s="12"/>
    </row>
    <row r="377" spans="1:9" ht="13.5">
      <c r="A377" s="21">
        <v>40166</v>
      </c>
      <c r="B377" s="12" t="s">
        <v>452</v>
      </c>
      <c r="C377" s="12" t="s">
        <v>168</v>
      </c>
      <c r="D377" s="12" t="s">
        <v>10</v>
      </c>
      <c r="E377" s="12" t="s">
        <v>109</v>
      </c>
      <c r="F377" s="12"/>
      <c r="G377" s="12"/>
      <c r="H377" s="14">
        <v>64.9</v>
      </c>
      <c r="I377" s="12"/>
    </row>
    <row r="378" spans="1:9" ht="13.5">
      <c r="A378" s="21">
        <v>40176</v>
      </c>
      <c r="B378" s="12" t="s">
        <v>319</v>
      </c>
      <c r="C378" s="12" t="s">
        <v>169</v>
      </c>
      <c r="D378" s="12" t="s">
        <v>10</v>
      </c>
      <c r="E378" s="12">
        <v>1</v>
      </c>
      <c r="F378" s="12"/>
      <c r="G378" s="12"/>
      <c r="H378" s="14">
        <v>120</v>
      </c>
      <c r="I378" s="12"/>
    </row>
    <row r="379" spans="1:9" ht="13.5">
      <c r="A379" s="21">
        <v>40176</v>
      </c>
      <c r="B379" s="12" t="s">
        <v>41</v>
      </c>
      <c r="C379" s="12" t="s">
        <v>169</v>
      </c>
      <c r="D379" s="12" t="s">
        <v>10</v>
      </c>
      <c r="E379" s="12">
        <v>2</v>
      </c>
      <c r="F379" s="12"/>
      <c r="G379" s="12"/>
      <c r="H379" s="14">
        <v>25</v>
      </c>
      <c r="I379" s="12"/>
    </row>
    <row r="380" spans="1:9" ht="13.5">
      <c r="A380" s="21">
        <v>40182</v>
      </c>
      <c r="B380" s="12" t="s">
        <v>453</v>
      </c>
      <c r="C380" s="12" t="s">
        <v>166</v>
      </c>
      <c r="D380" s="12" t="s">
        <v>454</v>
      </c>
      <c r="E380" s="12">
        <v>1</v>
      </c>
      <c r="F380" s="12"/>
      <c r="G380" s="12"/>
      <c r="H380" s="14">
        <v>45</v>
      </c>
      <c r="I380" s="12"/>
    </row>
    <row r="381" spans="1:9" ht="13.5">
      <c r="A381" s="21">
        <v>40186</v>
      </c>
      <c r="B381" s="12" t="s">
        <v>455</v>
      </c>
      <c r="C381" s="12" t="s">
        <v>165</v>
      </c>
      <c r="D381" s="12" t="s">
        <v>456</v>
      </c>
      <c r="E381" s="12">
        <v>1</v>
      </c>
      <c r="F381" s="12"/>
      <c r="G381" s="12"/>
      <c r="H381" s="14">
        <v>50</v>
      </c>
      <c r="I381" s="12" t="s">
        <v>457</v>
      </c>
    </row>
    <row r="382" spans="1:9" ht="13.5">
      <c r="A382" s="21">
        <v>40243</v>
      </c>
      <c r="B382" s="12" t="s">
        <v>458</v>
      </c>
      <c r="C382" s="12" t="s">
        <v>165</v>
      </c>
      <c r="D382" s="12" t="s">
        <v>36</v>
      </c>
      <c r="E382" s="12">
        <v>1</v>
      </c>
      <c r="F382" s="12"/>
      <c r="G382" s="12"/>
      <c r="H382" s="14">
        <v>40</v>
      </c>
      <c r="I382" s="12"/>
    </row>
    <row r="383" spans="1:9" ht="13.5">
      <c r="A383" s="21">
        <v>40243</v>
      </c>
      <c r="B383" s="12" t="s">
        <v>350</v>
      </c>
      <c r="C383" s="12" t="s">
        <v>165</v>
      </c>
      <c r="D383" s="12" t="s">
        <v>36</v>
      </c>
      <c r="E383" s="12" t="s">
        <v>459</v>
      </c>
      <c r="F383" s="12"/>
      <c r="G383" s="12"/>
      <c r="H383" s="14">
        <v>50</v>
      </c>
      <c r="I383" s="12"/>
    </row>
    <row r="384" spans="1:9" ht="13.5">
      <c r="A384" s="21">
        <v>40243</v>
      </c>
      <c r="B384" s="12" t="s">
        <v>460</v>
      </c>
      <c r="C384" s="12" t="s">
        <v>165</v>
      </c>
      <c r="D384" s="12" t="s">
        <v>36</v>
      </c>
      <c r="E384" s="12">
        <v>1</v>
      </c>
      <c r="F384" s="12"/>
      <c r="G384" s="12"/>
      <c r="H384" s="14">
        <v>25</v>
      </c>
      <c r="I384" s="12"/>
    </row>
    <row r="385" spans="1:9" ht="13.5">
      <c r="A385" s="21">
        <v>40243</v>
      </c>
      <c r="B385" s="12" t="s">
        <v>461</v>
      </c>
      <c r="C385" s="12" t="s">
        <v>168</v>
      </c>
      <c r="D385" s="12" t="s">
        <v>36</v>
      </c>
      <c r="E385" s="12">
        <v>1</v>
      </c>
      <c r="F385" s="12"/>
      <c r="G385" s="12"/>
      <c r="H385" s="14">
        <v>25</v>
      </c>
      <c r="I385" s="12"/>
    </row>
    <row r="386" spans="1:9" ht="13.5">
      <c r="A386" s="21">
        <v>40243</v>
      </c>
      <c r="B386" s="12" t="s">
        <v>429</v>
      </c>
      <c r="C386" s="12" t="s">
        <v>168</v>
      </c>
      <c r="D386" s="12" t="s">
        <v>36</v>
      </c>
      <c r="E386" s="12">
        <v>1</v>
      </c>
      <c r="F386" s="12"/>
      <c r="G386" s="12"/>
      <c r="H386" s="14">
        <v>100</v>
      </c>
      <c r="I386" s="12"/>
    </row>
    <row r="387" spans="1:9" ht="13.5">
      <c r="A387" s="21">
        <v>40245</v>
      </c>
      <c r="B387" s="12" t="s">
        <v>438</v>
      </c>
      <c r="C387" s="12" t="s">
        <v>165</v>
      </c>
      <c r="D387" s="12" t="s">
        <v>436</v>
      </c>
      <c r="E387" s="12">
        <v>2</v>
      </c>
      <c r="F387" s="12"/>
      <c r="G387" s="12"/>
      <c r="H387" s="14">
        <v>82.9</v>
      </c>
      <c r="I387" s="12" t="s">
        <v>464</v>
      </c>
    </row>
    <row r="388" spans="1:9" ht="13.5">
      <c r="A388" s="21">
        <v>40245</v>
      </c>
      <c r="B388" s="12" t="s">
        <v>463</v>
      </c>
      <c r="C388" s="12" t="s">
        <v>165</v>
      </c>
      <c r="D388" s="12" t="s">
        <v>436</v>
      </c>
      <c r="E388" s="12">
        <v>2</v>
      </c>
      <c r="F388" s="12"/>
      <c r="G388" s="12"/>
      <c r="H388" s="14">
        <v>76.5</v>
      </c>
      <c r="I388" s="12" t="s">
        <v>462</v>
      </c>
    </row>
    <row r="389" spans="1:9" ht="13.5">
      <c r="A389" s="21">
        <v>40245</v>
      </c>
      <c r="B389" s="12" t="s">
        <v>465</v>
      </c>
      <c r="C389" s="12" t="s">
        <v>169</v>
      </c>
      <c r="D389" s="12" t="s">
        <v>436</v>
      </c>
      <c r="E389" s="12">
        <v>1</v>
      </c>
      <c r="F389" s="12"/>
      <c r="G389" s="12"/>
      <c r="H389" s="14">
        <v>70</v>
      </c>
      <c r="I389" s="12"/>
    </row>
    <row r="390" spans="1:9" ht="13.5">
      <c r="A390" s="21">
        <v>40269</v>
      </c>
      <c r="B390" s="12" t="s">
        <v>187</v>
      </c>
      <c r="C390" s="12" t="s">
        <v>166</v>
      </c>
      <c r="D390" s="12" t="s">
        <v>436</v>
      </c>
      <c r="E390" s="12">
        <v>10</v>
      </c>
      <c r="F390" s="12"/>
      <c r="G390" s="12"/>
      <c r="H390" s="14">
        <v>14.9</v>
      </c>
      <c r="I390" s="12"/>
    </row>
    <row r="391" spans="1:9" ht="13.5">
      <c r="A391" s="21">
        <v>40269</v>
      </c>
      <c r="B391" s="12" t="s">
        <v>466</v>
      </c>
      <c r="C391" s="12" t="s">
        <v>166</v>
      </c>
      <c r="D391" s="12" t="s">
        <v>436</v>
      </c>
      <c r="E391" s="12">
        <v>1</v>
      </c>
      <c r="F391" s="12"/>
      <c r="G391" s="12"/>
      <c r="H391" s="14">
        <v>34.9</v>
      </c>
      <c r="I391" s="12"/>
    </row>
    <row r="392" spans="1:9" ht="13.5">
      <c r="A392" s="21">
        <v>40269</v>
      </c>
      <c r="B392" s="12" t="s">
        <v>467</v>
      </c>
      <c r="C392" s="12" t="s">
        <v>166</v>
      </c>
      <c r="D392" s="12" t="s">
        <v>436</v>
      </c>
      <c r="E392" s="12">
        <v>10</v>
      </c>
      <c r="F392" s="12"/>
      <c r="G392" s="12"/>
      <c r="H392" s="14">
        <v>10.3</v>
      </c>
      <c r="I392" s="12"/>
    </row>
    <row r="393" spans="1:9" ht="13.5">
      <c r="A393" s="21">
        <v>40269</v>
      </c>
      <c r="B393" s="12" t="s">
        <v>445</v>
      </c>
      <c r="C393" s="12" t="s">
        <v>166</v>
      </c>
      <c r="D393" s="12" t="s">
        <v>436</v>
      </c>
      <c r="E393" s="12">
        <v>1</v>
      </c>
      <c r="F393" s="12"/>
      <c r="G393" s="12"/>
      <c r="H393" s="14">
        <v>88</v>
      </c>
      <c r="I393" s="12" t="s">
        <v>468</v>
      </c>
    </row>
    <row r="394" spans="1:9" ht="13.5">
      <c r="A394" s="21">
        <v>40271</v>
      </c>
      <c r="B394" s="12" t="s">
        <v>469</v>
      </c>
      <c r="C394" s="12" t="s">
        <v>166</v>
      </c>
      <c r="D394" s="12" t="s">
        <v>470</v>
      </c>
      <c r="E394" s="12">
        <v>1</v>
      </c>
      <c r="F394" s="12"/>
      <c r="G394" s="12"/>
      <c r="H394" s="14">
        <v>22</v>
      </c>
      <c r="I394" s="12" t="s">
        <v>471</v>
      </c>
    </row>
    <row r="395" spans="1:9" ht="13.5">
      <c r="A395" s="21">
        <v>40389</v>
      </c>
      <c r="B395" s="12" t="s">
        <v>472</v>
      </c>
      <c r="C395" s="12" t="s">
        <v>165</v>
      </c>
      <c r="D395" s="12" t="s">
        <v>36</v>
      </c>
      <c r="E395" s="12">
        <v>2</v>
      </c>
      <c r="F395" s="12"/>
      <c r="G395" s="12"/>
      <c r="H395" s="14">
        <v>80</v>
      </c>
      <c r="I395" s="12"/>
    </row>
    <row r="396" spans="1:9" ht="13.5">
      <c r="A396" s="21">
        <v>40389</v>
      </c>
      <c r="B396" s="12" t="s">
        <v>227</v>
      </c>
      <c r="C396" s="12" t="s">
        <v>227</v>
      </c>
      <c r="D396" s="12" t="s">
        <v>36</v>
      </c>
      <c r="E396" s="12" t="s">
        <v>473</v>
      </c>
      <c r="F396" s="12"/>
      <c r="G396" s="12"/>
      <c r="H396" s="14">
        <v>70</v>
      </c>
      <c r="I396" s="12"/>
    </row>
    <row r="397" spans="1:9" ht="13.5">
      <c r="A397" s="21">
        <v>40389</v>
      </c>
      <c r="B397" s="12" t="s">
        <v>423</v>
      </c>
      <c r="C397" s="12" t="s">
        <v>168</v>
      </c>
      <c r="D397" s="12" t="s">
        <v>36</v>
      </c>
      <c r="E397" s="12">
        <v>1</v>
      </c>
      <c r="F397" s="12"/>
      <c r="G397" s="12"/>
      <c r="H397" s="14">
        <v>40</v>
      </c>
      <c r="I397" s="12"/>
    </row>
    <row r="398" spans="1:9" ht="13.5">
      <c r="A398" s="21">
        <v>40389</v>
      </c>
      <c r="B398" s="12" t="s">
        <v>181</v>
      </c>
      <c r="C398" s="12" t="s">
        <v>170</v>
      </c>
      <c r="D398" s="12" t="s">
        <v>36</v>
      </c>
      <c r="E398" s="12">
        <v>2</v>
      </c>
      <c r="F398" s="12"/>
      <c r="G398" s="12"/>
      <c r="H398" s="14">
        <v>20</v>
      </c>
      <c r="I398" s="12"/>
    </row>
    <row r="399" spans="1:9" ht="13.5">
      <c r="A399" s="21">
        <v>40417</v>
      </c>
      <c r="B399" s="12" t="s">
        <v>474</v>
      </c>
      <c r="C399" s="12" t="s">
        <v>165</v>
      </c>
      <c r="D399" s="12" t="s">
        <v>10</v>
      </c>
      <c r="E399" s="12">
        <v>1</v>
      </c>
      <c r="F399" s="12"/>
      <c r="G399" s="12"/>
      <c r="H399" s="14">
        <v>120</v>
      </c>
      <c r="I399" s="12"/>
    </row>
    <row r="400" spans="1:9" ht="13.5">
      <c r="A400" s="21">
        <v>40523</v>
      </c>
      <c r="B400" s="12" t="s">
        <v>181</v>
      </c>
      <c r="C400" s="12" t="s">
        <v>170</v>
      </c>
      <c r="D400" s="12" t="s">
        <v>10</v>
      </c>
      <c r="E400" s="12">
        <v>6</v>
      </c>
      <c r="F400" s="12"/>
      <c r="G400" s="12"/>
      <c r="H400" s="14">
        <v>30</v>
      </c>
      <c r="I400" s="12"/>
    </row>
    <row r="401" spans="1:9" ht="13.5">
      <c r="A401" s="21">
        <v>40523</v>
      </c>
      <c r="B401" s="12" t="s">
        <v>227</v>
      </c>
      <c r="C401" s="12" t="s">
        <v>227</v>
      </c>
      <c r="D401" s="12" t="s">
        <v>10</v>
      </c>
      <c r="E401" s="12" t="s">
        <v>475</v>
      </c>
      <c r="F401" s="12"/>
      <c r="G401" s="12"/>
      <c r="H401" s="14">
        <v>79</v>
      </c>
      <c r="I401" s="12"/>
    </row>
    <row r="402" spans="1:9" ht="13.5">
      <c r="A402" s="21">
        <v>40523</v>
      </c>
      <c r="B402" s="12" t="s">
        <v>423</v>
      </c>
      <c r="C402" s="12" t="s">
        <v>168</v>
      </c>
      <c r="D402" s="12" t="s">
        <v>10</v>
      </c>
      <c r="E402" s="12">
        <v>1</v>
      </c>
      <c r="F402" s="12"/>
      <c r="G402" s="12"/>
      <c r="H402" s="14">
        <v>64</v>
      </c>
      <c r="I402" s="12"/>
    </row>
    <row r="403" spans="1:9" ht="13.5">
      <c r="A403" s="21">
        <v>40523</v>
      </c>
      <c r="B403" s="12" t="s">
        <v>113</v>
      </c>
      <c r="C403" s="12" t="s">
        <v>169</v>
      </c>
      <c r="D403" s="12" t="s">
        <v>10</v>
      </c>
      <c r="E403" s="12">
        <v>2</v>
      </c>
      <c r="F403" s="12"/>
      <c r="G403" s="12"/>
      <c r="H403" s="14">
        <v>116</v>
      </c>
      <c r="I403" s="12"/>
    </row>
    <row r="404" spans="1:9" ht="13.5">
      <c r="A404" s="21">
        <v>40523</v>
      </c>
      <c r="B404" s="12" t="s">
        <v>476</v>
      </c>
      <c r="C404" s="12" t="s">
        <v>168</v>
      </c>
      <c r="D404" s="12" t="s">
        <v>10</v>
      </c>
      <c r="E404" s="12">
        <v>2</v>
      </c>
      <c r="F404" s="12"/>
      <c r="G404" s="12"/>
      <c r="H404" s="14">
        <v>50</v>
      </c>
      <c r="I404" s="12"/>
    </row>
    <row r="405" spans="1:9" ht="13.5">
      <c r="A405" s="21">
        <v>40543</v>
      </c>
      <c r="B405" s="12" t="s">
        <v>477</v>
      </c>
      <c r="C405" s="12" t="s">
        <v>166</v>
      </c>
      <c r="D405" s="12" t="s">
        <v>10</v>
      </c>
      <c r="E405" s="12">
        <v>1</v>
      </c>
      <c r="F405" s="12"/>
      <c r="G405" s="12"/>
      <c r="H405" s="14">
        <v>139</v>
      </c>
      <c r="I405" s="12"/>
    </row>
    <row r="406" spans="1:9" ht="13.5">
      <c r="A406" s="21">
        <v>40579</v>
      </c>
      <c r="B406" s="12" t="s">
        <v>478</v>
      </c>
      <c r="C406" s="12" t="s">
        <v>169</v>
      </c>
      <c r="D406" s="12" t="s">
        <v>479</v>
      </c>
      <c r="E406" s="12">
        <v>1</v>
      </c>
      <c r="F406" s="12"/>
      <c r="G406" s="12"/>
      <c r="H406" s="14">
        <v>-20</v>
      </c>
      <c r="I406" s="12"/>
    </row>
    <row r="407" spans="1:9" ht="13.5">
      <c r="A407" s="21">
        <v>40579</v>
      </c>
      <c r="B407" s="12" t="s">
        <v>480</v>
      </c>
      <c r="C407" s="12" t="s">
        <v>169</v>
      </c>
      <c r="D407" s="12"/>
      <c r="E407" s="12">
        <v>1</v>
      </c>
      <c r="F407" s="12"/>
      <c r="G407" s="12"/>
      <c r="H407" s="14">
        <v>-20</v>
      </c>
      <c r="I407" s="12"/>
    </row>
    <row r="408" spans="1:9" ht="13.5">
      <c r="A408" s="21">
        <v>40579</v>
      </c>
      <c r="B408" s="12" t="s">
        <v>481</v>
      </c>
      <c r="C408" s="12" t="s">
        <v>169</v>
      </c>
      <c r="D408" s="12"/>
      <c r="E408" s="12">
        <v>1</v>
      </c>
      <c r="F408" s="12"/>
      <c r="G408" s="12"/>
      <c r="H408" s="14">
        <v>-50</v>
      </c>
      <c r="I408" s="12"/>
    </row>
    <row r="409" spans="1:9" ht="13.5">
      <c r="A409" s="21">
        <v>40581</v>
      </c>
      <c r="B409" s="12" t="s">
        <v>478</v>
      </c>
      <c r="C409" s="12" t="s">
        <v>169</v>
      </c>
      <c r="D409" s="12"/>
      <c r="E409" s="12">
        <v>2</v>
      </c>
      <c r="F409" s="12"/>
      <c r="G409" s="12"/>
      <c r="H409" s="14">
        <v>-50</v>
      </c>
      <c r="I409" s="12"/>
    </row>
    <row r="410" spans="1:9" ht="13.5">
      <c r="A410" s="21">
        <v>40593</v>
      </c>
      <c r="B410" s="12" t="s">
        <v>187</v>
      </c>
      <c r="C410" s="12" t="s">
        <v>166</v>
      </c>
      <c r="D410" s="12" t="s">
        <v>36</v>
      </c>
      <c r="E410" s="12">
        <v>10</v>
      </c>
      <c r="F410" s="12"/>
      <c r="G410" s="12"/>
      <c r="H410" s="14">
        <v>14</v>
      </c>
      <c r="I410" s="12"/>
    </row>
    <row r="411" spans="1:9" ht="13.5">
      <c r="A411" s="21">
        <v>40593</v>
      </c>
      <c r="B411" s="12" t="s">
        <v>482</v>
      </c>
      <c r="C411" s="12" t="s">
        <v>165</v>
      </c>
      <c r="D411" s="12" t="s">
        <v>116</v>
      </c>
      <c r="E411" s="12">
        <v>1</v>
      </c>
      <c r="F411" s="12"/>
      <c r="G411" s="12"/>
      <c r="H411" s="14">
        <v>18</v>
      </c>
      <c r="I411" s="12"/>
    </row>
    <row r="412" spans="1:9" ht="13.5">
      <c r="A412" s="21">
        <v>40593</v>
      </c>
      <c r="B412" s="12" t="s">
        <v>483</v>
      </c>
      <c r="C412" s="12" t="s">
        <v>165</v>
      </c>
      <c r="D412" s="12" t="s">
        <v>116</v>
      </c>
      <c r="E412" s="12">
        <v>1</v>
      </c>
      <c r="F412" s="12"/>
      <c r="G412" s="12"/>
      <c r="H412" s="14">
        <v>20</v>
      </c>
      <c r="I412" s="12"/>
    </row>
    <row r="413" spans="1:9" ht="13.5">
      <c r="A413" s="21">
        <v>40614</v>
      </c>
      <c r="B413" s="12" t="s">
        <v>484</v>
      </c>
      <c r="C413" s="12" t="s">
        <v>165</v>
      </c>
      <c r="D413" s="12" t="s">
        <v>36</v>
      </c>
      <c r="E413" s="12">
        <v>1</v>
      </c>
      <c r="F413" s="12"/>
      <c r="G413" s="12"/>
      <c r="H413" s="14">
        <f>(1459*1.299)+130.95-(239.34*1.299)</f>
        <v>1715.28834</v>
      </c>
      <c r="I413" s="12" t="s">
        <v>485</v>
      </c>
    </row>
    <row r="414" spans="1:9" ht="13.5">
      <c r="A414" s="21">
        <v>40620</v>
      </c>
      <c r="B414" s="12" t="s">
        <v>486</v>
      </c>
      <c r="C414" s="12" t="s">
        <v>165</v>
      </c>
      <c r="D414" s="12" t="s">
        <v>36</v>
      </c>
      <c r="E414" s="12">
        <v>1</v>
      </c>
      <c r="F414" s="12"/>
      <c r="G414" s="12"/>
      <c r="H414" s="14">
        <f>(595-99.14)*1.2667+52.9</f>
        <v>681.005862</v>
      </c>
      <c r="I414" s="12" t="s">
        <v>487</v>
      </c>
    </row>
    <row r="415" spans="1:9" ht="13.5">
      <c r="A415" s="21">
        <v>40634</v>
      </c>
      <c r="B415" s="12" t="s">
        <v>423</v>
      </c>
      <c r="C415" s="12" t="s">
        <v>168</v>
      </c>
      <c r="D415" s="12" t="s">
        <v>10</v>
      </c>
      <c r="E415" s="12">
        <v>1</v>
      </c>
      <c r="F415" s="12"/>
      <c r="G415" s="12"/>
      <c r="H415" s="14">
        <v>64</v>
      </c>
      <c r="I415" s="12"/>
    </row>
    <row r="416" spans="1:9" ht="13.5">
      <c r="A416" s="21">
        <v>40634</v>
      </c>
      <c r="B416" s="12" t="s">
        <v>490</v>
      </c>
      <c r="C416" s="12" t="s">
        <v>165</v>
      </c>
      <c r="D416" s="12" t="s">
        <v>488</v>
      </c>
      <c r="E416" s="12">
        <v>3</v>
      </c>
      <c r="F416" s="12"/>
      <c r="G416" s="12"/>
      <c r="H416" s="14">
        <v>47.1</v>
      </c>
      <c r="I416" s="12"/>
    </row>
    <row r="417" spans="1:9" ht="13.5">
      <c r="A417" s="21">
        <v>40634</v>
      </c>
      <c r="B417" s="12" t="s">
        <v>489</v>
      </c>
      <c r="C417" s="12" t="s">
        <v>165</v>
      </c>
      <c r="D417" s="12" t="s">
        <v>488</v>
      </c>
      <c r="E417" s="12" t="s">
        <v>346</v>
      </c>
      <c r="F417" s="12"/>
      <c r="G417" s="12"/>
      <c r="H417" s="14">
        <v>13.4</v>
      </c>
      <c r="I417" s="12"/>
    </row>
    <row r="418" spans="1:9" ht="13.5">
      <c r="A418" s="21">
        <v>40634</v>
      </c>
      <c r="B418" s="12" t="s">
        <v>491</v>
      </c>
      <c r="C418" s="12" t="s">
        <v>165</v>
      </c>
      <c r="D418" s="12" t="s">
        <v>488</v>
      </c>
      <c r="E418" s="12" t="s">
        <v>492</v>
      </c>
      <c r="F418" s="12"/>
      <c r="G418" s="12"/>
      <c r="H418" s="14">
        <v>46.1</v>
      </c>
      <c r="I418" s="12"/>
    </row>
    <row r="419" spans="1:9" ht="13.5">
      <c r="A419" s="21">
        <v>40634</v>
      </c>
      <c r="B419" s="12" t="s">
        <v>493</v>
      </c>
      <c r="C419" s="12" t="s">
        <v>165</v>
      </c>
      <c r="D419" s="12" t="s">
        <v>488</v>
      </c>
      <c r="E419" s="12">
        <v>2</v>
      </c>
      <c r="F419" s="12"/>
      <c r="G419" s="12"/>
      <c r="H419" s="14">
        <v>9.8</v>
      </c>
      <c r="I419" s="12"/>
    </row>
    <row r="420" spans="1:9" ht="13.5">
      <c r="A420" s="21">
        <v>40640</v>
      </c>
      <c r="B420" s="12" t="s">
        <v>494</v>
      </c>
      <c r="C420" s="12" t="s">
        <v>165</v>
      </c>
      <c r="D420" s="12" t="s">
        <v>488</v>
      </c>
      <c r="E420" s="12">
        <v>2</v>
      </c>
      <c r="F420" s="12"/>
      <c r="G420" s="12"/>
      <c r="H420" s="14">
        <v>60</v>
      </c>
      <c r="I420" s="12"/>
    </row>
    <row r="421" spans="1:9" ht="13.5">
      <c r="A421" s="21">
        <v>40640</v>
      </c>
      <c r="B421" s="12" t="s">
        <v>495</v>
      </c>
      <c r="C421" s="12" t="s">
        <v>165</v>
      </c>
      <c r="D421" s="12" t="s">
        <v>488</v>
      </c>
      <c r="E421" s="12" t="s">
        <v>346</v>
      </c>
      <c r="F421" s="12"/>
      <c r="G421" s="12"/>
      <c r="H421" s="14">
        <v>29.4</v>
      </c>
      <c r="I421" s="12"/>
    </row>
    <row r="422" spans="1:9" ht="13.5">
      <c r="A422" s="21">
        <v>40677</v>
      </c>
      <c r="B422" s="12" t="s">
        <v>496</v>
      </c>
      <c r="C422" s="12" t="s">
        <v>166</v>
      </c>
      <c r="D422" s="12" t="s">
        <v>421</v>
      </c>
      <c r="E422" s="12" t="s">
        <v>473</v>
      </c>
      <c r="F422" s="12"/>
      <c r="G422" s="12"/>
      <c r="H422" s="14">
        <v>300</v>
      </c>
      <c r="I422" s="12"/>
    </row>
    <row r="423" spans="1:9" ht="13.5">
      <c r="A423" s="21">
        <v>40677</v>
      </c>
      <c r="B423" s="12" t="s">
        <v>497</v>
      </c>
      <c r="C423" s="12" t="s">
        <v>165</v>
      </c>
      <c r="D423" s="12" t="s">
        <v>421</v>
      </c>
      <c r="E423" s="12">
        <v>1</v>
      </c>
      <c r="F423" s="12"/>
      <c r="G423" s="12"/>
      <c r="H423" s="14">
        <v>30</v>
      </c>
      <c r="I423" s="12"/>
    </row>
    <row r="424" spans="1:9" ht="13.5">
      <c r="A424" s="13"/>
      <c r="B424" s="12"/>
      <c r="C424" s="12"/>
      <c r="D424" s="12"/>
      <c r="E424" s="12"/>
      <c r="F424" s="12"/>
      <c r="G424" s="12"/>
      <c r="H424" s="14"/>
      <c r="I424" s="12"/>
    </row>
    <row r="425" spans="1:9" ht="13.5">
      <c r="A425" s="13"/>
      <c r="B425" s="12"/>
      <c r="C425" s="12"/>
      <c r="D425" s="12"/>
      <c r="E425" s="12"/>
      <c r="F425" s="12"/>
      <c r="G425" s="12"/>
      <c r="H425" s="14"/>
      <c r="I425" s="12"/>
    </row>
    <row r="426" spans="1:9" s="11" customFormat="1" ht="24.75">
      <c r="A426" s="20" t="s">
        <v>584</v>
      </c>
      <c r="B426" s="16"/>
      <c r="C426" s="16"/>
      <c r="D426" s="16"/>
      <c r="E426" s="16"/>
      <c r="F426" s="16"/>
      <c r="G426" s="16"/>
      <c r="H426" s="17"/>
      <c r="I426" s="16"/>
    </row>
    <row r="427" spans="1:9" s="11" customFormat="1" ht="24.75">
      <c r="A427" s="20"/>
      <c r="B427" s="16"/>
      <c r="C427" s="16"/>
      <c r="D427" s="16"/>
      <c r="E427" s="16"/>
      <c r="F427" s="16"/>
      <c r="G427" s="16"/>
      <c r="H427" s="23">
        <f>SUM(H428:H545)</f>
        <v>19962.993380000004</v>
      </c>
      <c r="I427" s="16"/>
    </row>
    <row r="428" spans="1:9" ht="13.5">
      <c r="A428" s="22">
        <v>40841</v>
      </c>
      <c r="B428" s="16" t="s">
        <v>513</v>
      </c>
      <c r="C428" s="16" t="s">
        <v>165</v>
      </c>
      <c r="D428" s="16" t="s">
        <v>421</v>
      </c>
      <c r="E428" s="16">
        <v>4</v>
      </c>
      <c r="F428" s="16"/>
      <c r="G428" s="16"/>
      <c r="H428" s="17">
        <v>2775</v>
      </c>
      <c r="I428" s="16" t="s">
        <v>532</v>
      </c>
    </row>
    <row r="429" spans="1:9" ht="13.5">
      <c r="A429" s="21">
        <v>40868</v>
      </c>
      <c r="B429" s="12" t="s">
        <v>508</v>
      </c>
      <c r="C429" s="12" t="s">
        <v>165</v>
      </c>
      <c r="D429" s="12" t="s">
        <v>509</v>
      </c>
      <c r="E429" s="12">
        <v>8</v>
      </c>
      <c r="F429" s="12"/>
      <c r="G429" s="12"/>
      <c r="H429" s="14">
        <v>70</v>
      </c>
      <c r="I429" s="12"/>
    </row>
    <row r="430" spans="1:9" ht="13.5">
      <c r="A430" s="21">
        <v>40868</v>
      </c>
      <c r="B430" s="12" t="s">
        <v>512</v>
      </c>
      <c r="C430" s="12" t="s">
        <v>165</v>
      </c>
      <c r="D430" s="12" t="s">
        <v>509</v>
      </c>
      <c r="E430" s="12">
        <v>16</v>
      </c>
      <c r="F430" s="12"/>
      <c r="G430" s="12"/>
      <c r="H430" s="14">
        <v>45.35</v>
      </c>
      <c r="I430" s="12"/>
    </row>
    <row r="431" spans="1:9" ht="13.5">
      <c r="A431" s="22">
        <v>40869</v>
      </c>
      <c r="B431" s="16" t="s">
        <v>498</v>
      </c>
      <c r="C431" s="16" t="s">
        <v>165</v>
      </c>
      <c r="D431" s="16" t="s">
        <v>36</v>
      </c>
      <c r="E431" s="16">
        <v>1</v>
      </c>
      <c r="F431" s="17">
        <v>-595</v>
      </c>
      <c r="G431" s="16" t="s">
        <v>503</v>
      </c>
      <c r="H431" s="17">
        <f>F431*$D$1</f>
        <v>-624.75</v>
      </c>
      <c r="I431" s="12"/>
    </row>
    <row r="432" spans="1:9" ht="13.5">
      <c r="A432" s="22">
        <v>40869</v>
      </c>
      <c r="B432" s="18" t="s">
        <v>499</v>
      </c>
      <c r="C432" s="18" t="s">
        <v>165</v>
      </c>
      <c r="D432" s="18" t="s">
        <v>36</v>
      </c>
      <c r="E432" s="18">
        <v>1</v>
      </c>
      <c r="F432" s="14">
        <v>350</v>
      </c>
      <c r="G432" s="16" t="s">
        <v>503</v>
      </c>
      <c r="H432" s="14">
        <f>F432*$D$1</f>
        <v>367.5</v>
      </c>
      <c r="I432" s="12"/>
    </row>
    <row r="433" spans="1:9" ht="13.5">
      <c r="A433" s="22">
        <v>40869</v>
      </c>
      <c r="B433" s="18" t="s">
        <v>500</v>
      </c>
      <c r="C433" s="18" t="s">
        <v>165</v>
      </c>
      <c r="D433" s="18" t="s">
        <v>36</v>
      </c>
      <c r="E433" s="18">
        <v>4</v>
      </c>
      <c r="F433" s="14">
        <f>(4*89)-(4*89)/100*11.24</f>
        <v>315.9856</v>
      </c>
      <c r="G433" s="16" t="s">
        <v>503</v>
      </c>
      <c r="H433" s="14">
        <f>F433*$D$1</f>
        <v>331.78488</v>
      </c>
      <c r="I433" s="12"/>
    </row>
    <row r="434" spans="1:9" ht="13.5">
      <c r="A434" s="22">
        <v>40879</v>
      </c>
      <c r="B434" s="18" t="s">
        <v>526</v>
      </c>
      <c r="C434" s="18" t="s">
        <v>165</v>
      </c>
      <c r="D434" s="18" t="s">
        <v>36</v>
      </c>
      <c r="E434" s="18">
        <v>1</v>
      </c>
      <c r="F434" s="14">
        <v>230</v>
      </c>
      <c r="G434" s="16" t="s">
        <v>503</v>
      </c>
      <c r="H434" s="14">
        <f>F434*$D$1</f>
        <v>241.5</v>
      </c>
      <c r="I434" s="12"/>
    </row>
    <row r="435" spans="1:9" ht="13.5">
      <c r="A435" s="22">
        <v>40879</v>
      </c>
      <c r="B435" s="18" t="s">
        <v>527</v>
      </c>
      <c r="C435" s="18" t="s">
        <v>165</v>
      </c>
      <c r="D435" s="18" t="s">
        <v>36</v>
      </c>
      <c r="E435" s="18">
        <v>1</v>
      </c>
      <c r="F435" s="14">
        <v>969</v>
      </c>
      <c r="G435" s="16" t="s">
        <v>503</v>
      </c>
      <c r="H435" s="14">
        <f>F435*$D$1</f>
        <v>1017.45</v>
      </c>
      <c r="I435" s="12"/>
    </row>
    <row r="436" spans="1:9" ht="13.5">
      <c r="A436" s="22">
        <v>40879</v>
      </c>
      <c r="B436" s="18" t="s">
        <v>525</v>
      </c>
      <c r="C436" s="18" t="s">
        <v>165</v>
      </c>
      <c r="D436" s="18" t="s">
        <v>521</v>
      </c>
      <c r="E436" s="18">
        <v>1</v>
      </c>
      <c r="F436" s="14"/>
      <c r="G436" s="16"/>
      <c r="H436" s="14">
        <v>80.8</v>
      </c>
      <c r="I436" s="12"/>
    </row>
    <row r="437" spans="1:9" ht="13.5">
      <c r="A437" s="22">
        <v>40883</v>
      </c>
      <c r="B437" s="18" t="s">
        <v>519</v>
      </c>
      <c r="C437" s="18" t="s">
        <v>165</v>
      </c>
      <c r="D437" s="18" t="s">
        <v>521</v>
      </c>
      <c r="E437" s="18">
        <v>1</v>
      </c>
      <c r="F437" s="14"/>
      <c r="G437" s="16"/>
      <c r="H437" s="14">
        <v>25.3</v>
      </c>
      <c r="I437" s="12"/>
    </row>
    <row r="438" spans="1:9" ht="13.5">
      <c r="A438" s="22">
        <v>40885</v>
      </c>
      <c r="B438" s="18" t="s">
        <v>522</v>
      </c>
      <c r="C438" s="18" t="s">
        <v>165</v>
      </c>
      <c r="D438" s="18" t="s">
        <v>36</v>
      </c>
      <c r="E438" s="18">
        <v>5</v>
      </c>
      <c r="F438" s="14">
        <v>100</v>
      </c>
      <c r="G438" s="18" t="s">
        <v>503</v>
      </c>
      <c r="H438" s="14">
        <f aca="true" t="shared" si="0" ref="H438:H444">F438*$D$1</f>
        <v>105</v>
      </c>
      <c r="I438" s="12"/>
    </row>
    <row r="439" spans="1:9" ht="13.5">
      <c r="A439" s="22">
        <v>40885</v>
      </c>
      <c r="B439" s="18" t="s">
        <v>523</v>
      </c>
      <c r="C439" s="18" t="s">
        <v>165</v>
      </c>
      <c r="D439" s="18" t="s">
        <v>36</v>
      </c>
      <c r="E439" s="18">
        <v>8</v>
      </c>
      <c r="F439" s="14">
        <v>240</v>
      </c>
      <c r="G439" s="18" t="s">
        <v>503</v>
      </c>
      <c r="H439" s="14">
        <f t="shared" si="0"/>
        <v>252</v>
      </c>
      <c r="I439" s="12"/>
    </row>
    <row r="440" spans="1:9" ht="13.5">
      <c r="A440" s="22">
        <v>40885</v>
      </c>
      <c r="B440" s="18" t="s">
        <v>524</v>
      </c>
      <c r="C440" s="18" t="s">
        <v>165</v>
      </c>
      <c r="D440" s="18" t="s">
        <v>36</v>
      </c>
      <c r="E440" s="18">
        <v>2</v>
      </c>
      <c r="F440" s="14">
        <v>14</v>
      </c>
      <c r="G440" s="18" t="s">
        <v>503</v>
      </c>
      <c r="H440" s="14">
        <f t="shared" si="0"/>
        <v>14.700000000000001</v>
      </c>
      <c r="I440" s="12"/>
    </row>
    <row r="441" spans="1:9" ht="13.5">
      <c r="A441" s="22">
        <v>40886</v>
      </c>
      <c r="B441" s="18" t="s">
        <v>528</v>
      </c>
      <c r="C441" s="18" t="s">
        <v>165</v>
      </c>
      <c r="D441" s="18" t="s">
        <v>36</v>
      </c>
      <c r="E441" s="18">
        <v>1</v>
      </c>
      <c r="F441" s="14">
        <v>2272</v>
      </c>
      <c r="G441" s="18" t="s">
        <v>503</v>
      </c>
      <c r="H441" s="14">
        <f t="shared" si="0"/>
        <v>2385.6</v>
      </c>
      <c r="I441" s="12"/>
    </row>
    <row r="442" spans="1:9" ht="13.5">
      <c r="A442" s="22">
        <v>40886</v>
      </c>
      <c r="B442" s="18" t="s">
        <v>529</v>
      </c>
      <c r="C442" s="18" t="s">
        <v>165</v>
      </c>
      <c r="D442" s="18" t="s">
        <v>36</v>
      </c>
      <c r="E442" s="18">
        <v>1</v>
      </c>
      <c r="F442" s="14">
        <v>1999</v>
      </c>
      <c r="G442" s="18" t="s">
        <v>503</v>
      </c>
      <c r="H442" s="14">
        <f t="shared" si="0"/>
        <v>2098.9500000000003</v>
      </c>
      <c r="I442" s="12"/>
    </row>
    <row r="443" spans="1:9" ht="13.5">
      <c r="A443" s="22">
        <v>40886</v>
      </c>
      <c r="B443" s="18" t="s">
        <v>530</v>
      </c>
      <c r="C443" s="18" t="s">
        <v>165</v>
      </c>
      <c r="D443" s="18" t="s">
        <v>36</v>
      </c>
      <c r="E443" s="18">
        <v>1</v>
      </c>
      <c r="F443" s="14">
        <v>560</v>
      </c>
      <c r="G443" s="18" t="s">
        <v>503</v>
      </c>
      <c r="H443" s="14">
        <f t="shared" si="0"/>
        <v>588</v>
      </c>
      <c r="I443" s="12"/>
    </row>
    <row r="444" spans="1:9" ht="13.5">
      <c r="A444" s="22">
        <v>40886</v>
      </c>
      <c r="B444" s="18" t="s">
        <v>531</v>
      </c>
      <c r="C444" s="18" t="s">
        <v>165</v>
      </c>
      <c r="D444" s="18" t="s">
        <v>36</v>
      </c>
      <c r="E444" s="18">
        <v>1</v>
      </c>
      <c r="F444" s="14">
        <v>999</v>
      </c>
      <c r="G444" s="18" t="s">
        <v>503</v>
      </c>
      <c r="H444" s="14">
        <f t="shared" si="0"/>
        <v>1048.95</v>
      </c>
      <c r="I444" s="12"/>
    </row>
    <row r="445" spans="1:9" ht="13.5">
      <c r="A445" s="22">
        <v>40886</v>
      </c>
      <c r="B445" s="18" t="s">
        <v>520</v>
      </c>
      <c r="C445" s="18" t="s">
        <v>165</v>
      </c>
      <c r="D445" s="18" t="s">
        <v>521</v>
      </c>
      <c r="E445" s="18">
        <v>1</v>
      </c>
      <c r="F445" s="14"/>
      <c r="G445" s="16"/>
      <c r="H445" s="14">
        <v>490.5</v>
      </c>
      <c r="I445" s="12"/>
    </row>
    <row r="446" spans="1:9" ht="13.5">
      <c r="A446" s="22">
        <v>40893</v>
      </c>
      <c r="B446" s="18" t="s">
        <v>514</v>
      </c>
      <c r="C446" s="18" t="s">
        <v>165</v>
      </c>
      <c r="D446" s="18" t="s">
        <v>488</v>
      </c>
      <c r="E446" s="18">
        <v>1</v>
      </c>
      <c r="F446" s="14"/>
      <c r="G446" s="16"/>
      <c r="H446" s="14">
        <v>28.95</v>
      </c>
      <c r="I446" s="12"/>
    </row>
    <row r="447" spans="1:9" ht="13.5">
      <c r="A447" s="22">
        <v>40865</v>
      </c>
      <c r="B447" s="18" t="s">
        <v>510</v>
      </c>
      <c r="C447" s="18" t="s">
        <v>165</v>
      </c>
      <c r="D447" s="18" t="s">
        <v>511</v>
      </c>
      <c r="E447" s="18">
        <v>1</v>
      </c>
      <c r="F447" s="14">
        <v>166.53</v>
      </c>
      <c r="G447" s="18" t="s">
        <v>503</v>
      </c>
      <c r="H447" s="14">
        <f>F447*$D$1</f>
        <v>174.8565</v>
      </c>
      <c r="I447" s="12"/>
    </row>
    <row r="448" spans="1:9" ht="13.5">
      <c r="A448" s="22">
        <v>40910</v>
      </c>
      <c r="B448" s="18" t="s">
        <v>517</v>
      </c>
      <c r="C448" s="18" t="s">
        <v>165</v>
      </c>
      <c r="D448" s="18" t="s">
        <v>518</v>
      </c>
      <c r="E448" s="18">
        <v>1</v>
      </c>
      <c r="F448" s="14"/>
      <c r="G448" s="16"/>
      <c r="H448" s="14">
        <v>150</v>
      </c>
      <c r="I448" s="12"/>
    </row>
    <row r="449" spans="1:9" ht="13.5">
      <c r="A449" s="22">
        <v>40910</v>
      </c>
      <c r="B449" s="18" t="s">
        <v>227</v>
      </c>
      <c r="C449" s="18" t="s">
        <v>227</v>
      </c>
      <c r="D449" s="18" t="s">
        <v>518</v>
      </c>
      <c r="E449" s="18">
        <v>1</v>
      </c>
      <c r="F449" s="14"/>
      <c r="G449" s="16"/>
      <c r="H449" s="14">
        <v>69</v>
      </c>
      <c r="I449" s="12"/>
    </row>
    <row r="450" spans="1:9" ht="13.5">
      <c r="A450" s="22">
        <v>40913</v>
      </c>
      <c r="B450" s="18" t="s">
        <v>507</v>
      </c>
      <c r="C450" s="18" t="s">
        <v>165</v>
      </c>
      <c r="D450" s="18" t="s">
        <v>36</v>
      </c>
      <c r="E450" s="18">
        <v>1</v>
      </c>
      <c r="F450" s="14">
        <v>165</v>
      </c>
      <c r="G450" s="18" t="s">
        <v>503</v>
      </c>
      <c r="H450" s="14">
        <f>F450*$D$1</f>
        <v>173.25</v>
      </c>
      <c r="I450" s="12"/>
    </row>
    <row r="451" spans="1:9" ht="13.5">
      <c r="A451" s="22">
        <v>40917</v>
      </c>
      <c r="B451" s="18" t="s">
        <v>515</v>
      </c>
      <c r="C451" s="18" t="s">
        <v>165</v>
      </c>
      <c r="D451" s="18" t="s">
        <v>516</v>
      </c>
      <c r="E451" s="18">
        <v>1</v>
      </c>
      <c r="F451" s="14"/>
      <c r="G451" s="16"/>
      <c r="H451" s="14">
        <v>63.85</v>
      </c>
      <c r="I451" s="12"/>
    </row>
    <row r="452" spans="1:9" ht="13.5">
      <c r="A452" s="21">
        <v>40919</v>
      </c>
      <c r="B452" s="18" t="s">
        <v>505</v>
      </c>
      <c r="C452" s="18" t="s">
        <v>165</v>
      </c>
      <c r="D452" s="18" t="s">
        <v>506</v>
      </c>
      <c r="E452" s="18">
        <v>1</v>
      </c>
      <c r="F452" s="12">
        <v>209.4</v>
      </c>
      <c r="G452" s="18" t="s">
        <v>503</v>
      </c>
      <c r="H452" s="14">
        <f>F452*$D$1</f>
        <v>219.87</v>
      </c>
      <c r="I452" s="12"/>
    </row>
    <row r="453" spans="1:9" ht="13.5">
      <c r="A453" s="21">
        <v>40925</v>
      </c>
      <c r="B453" s="12" t="s">
        <v>533</v>
      </c>
      <c r="C453" s="12" t="s">
        <v>165</v>
      </c>
      <c r="D453" s="12" t="s">
        <v>534</v>
      </c>
      <c r="E453" s="12">
        <v>1</v>
      </c>
      <c r="F453" s="12"/>
      <c r="G453" s="12"/>
      <c r="H453" s="14">
        <v>1447.5</v>
      </c>
      <c r="I453" s="12"/>
    </row>
    <row r="454" spans="1:9" ht="13.5">
      <c r="A454" s="21">
        <v>40948</v>
      </c>
      <c r="B454" s="12" t="s">
        <v>445</v>
      </c>
      <c r="C454" s="12" t="s">
        <v>166</v>
      </c>
      <c r="D454" s="12" t="s">
        <v>10</v>
      </c>
      <c r="E454" s="12" t="s">
        <v>535</v>
      </c>
      <c r="F454" s="12"/>
      <c r="G454" s="12"/>
      <c r="H454" s="14">
        <v>260</v>
      </c>
      <c r="I454" s="12"/>
    </row>
    <row r="455" spans="1:9" ht="13.5">
      <c r="A455" s="21">
        <v>40948</v>
      </c>
      <c r="B455" s="12" t="s">
        <v>68</v>
      </c>
      <c r="C455" s="12" t="s">
        <v>227</v>
      </c>
      <c r="D455" s="12" t="s">
        <v>10</v>
      </c>
      <c r="E455" s="12" t="s">
        <v>473</v>
      </c>
      <c r="F455" s="12"/>
      <c r="G455" s="12"/>
      <c r="H455" s="14">
        <v>120</v>
      </c>
      <c r="I455" s="12"/>
    </row>
    <row r="456" spans="1:9" ht="13.5">
      <c r="A456" s="21">
        <v>40952</v>
      </c>
      <c r="B456" s="12" t="s">
        <v>227</v>
      </c>
      <c r="C456" s="12" t="s">
        <v>227</v>
      </c>
      <c r="D456" s="12" t="s">
        <v>518</v>
      </c>
      <c r="E456" s="12" t="s">
        <v>536</v>
      </c>
      <c r="F456" s="12"/>
      <c r="G456" s="12"/>
      <c r="H456" s="14">
        <v>138</v>
      </c>
      <c r="I456" s="12"/>
    </row>
    <row r="457" spans="1:9" ht="13.5">
      <c r="A457" s="21">
        <v>40954</v>
      </c>
      <c r="B457" s="12" t="s">
        <v>537</v>
      </c>
      <c r="C457" s="12" t="s">
        <v>165</v>
      </c>
      <c r="D457" s="12" t="s">
        <v>538</v>
      </c>
      <c r="E457" s="12">
        <v>2</v>
      </c>
      <c r="F457" s="12">
        <v>61</v>
      </c>
      <c r="G457" s="12" t="s">
        <v>503</v>
      </c>
      <c r="H457" s="14">
        <f aca="true" t="shared" si="1" ref="H457:H464">F457*$D$1</f>
        <v>64.05</v>
      </c>
      <c r="I457" s="12"/>
    </row>
    <row r="458" spans="1:9" ht="13.5">
      <c r="A458" s="21">
        <v>40957</v>
      </c>
      <c r="B458" s="12" t="s">
        <v>39</v>
      </c>
      <c r="C458" s="12" t="s">
        <v>169</v>
      </c>
      <c r="D458" s="12" t="s">
        <v>36</v>
      </c>
      <c r="E458" s="12">
        <v>10</v>
      </c>
      <c r="F458" s="12">
        <v>40</v>
      </c>
      <c r="G458" s="12" t="s">
        <v>503</v>
      </c>
      <c r="H458" s="14">
        <f t="shared" si="1"/>
        <v>42</v>
      </c>
      <c r="I458" s="12"/>
    </row>
    <row r="459" spans="1:9" ht="13.5">
      <c r="A459" s="21">
        <v>40957</v>
      </c>
      <c r="B459" s="12" t="s">
        <v>447</v>
      </c>
      <c r="C459" s="12" t="s">
        <v>169</v>
      </c>
      <c r="D459" s="12" t="s">
        <v>36</v>
      </c>
      <c r="E459" s="12">
        <v>10</v>
      </c>
      <c r="F459" s="12">
        <v>40</v>
      </c>
      <c r="G459" s="12" t="s">
        <v>503</v>
      </c>
      <c r="H459" s="14">
        <f t="shared" si="1"/>
        <v>42</v>
      </c>
      <c r="I459" s="12"/>
    </row>
    <row r="460" spans="1:9" ht="13.5">
      <c r="A460" s="21">
        <v>40957</v>
      </c>
      <c r="B460" s="12" t="s">
        <v>539</v>
      </c>
      <c r="C460" s="12" t="s">
        <v>169</v>
      </c>
      <c r="D460" s="12" t="s">
        <v>36</v>
      </c>
      <c r="E460" s="12">
        <v>5</v>
      </c>
      <c r="F460" s="12">
        <v>60</v>
      </c>
      <c r="G460" s="12" t="s">
        <v>503</v>
      </c>
      <c r="H460" s="14">
        <f t="shared" si="1"/>
        <v>63</v>
      </c>
      <c r="I460" s="12"/>
    </row>
    <row r="461" spans="1:9" ht="13.5">
      <c r="A461" s="21">
        <v>40957</v>
      </c>
      <c r="B461" s="12" t="s">
        <v>540</v>
      </c>
      <c r="C461" s="12" t="s">
        <v>165</v>
      </c>
      <c r="D461" s="12" t="s">
        <v>36</v>
      </c>
      <c r="E461" s="12">
        <v>1</v>
      </c>
      <c r="F461" s="12">
        <v>68</v>
      </c>
      <c r="G461" s="12" t="s">
        <v>503</v>
      </c>
      <c r="H461" s="14">
        <f t="shared" si="1"/>
        <v>71.4</v>
      </c>
      <c r="I461" s="12"/>
    </row>
    <row r="462" spans="1:9" ht="13.5">
      <c r="A462" s="21">
        <v>40957</v>
      </c>
      <c r="B462" s="12" t="s">
        <v>541</v>
      </c>
      <c r="C462" s="12" t="s">
        <v>165</v>
      </c>
      <c r="D462" s="12" t="s">
        <v>36</v>
      </c>
      <c r="E462" s="12">
        <v>1</v>
      </c>
      <c r="F462" s="12">
        <v>12</v>
      </c>
      <c r="G462" s="12" t="s">
        <v>503</v>
      </c>
      <c r="H462" s="14">
        <f t="shared" si="1"/>
        <v>12.600000000000001</v>
      </c>
      <c r="I462" s="12"/>
    </row>
    <row r="463" spans="1:9" ht="13.5">
      <c r="A463" s="21">
        <v>40957</v>
      </c>
      <c r="B463" s="12" t="s">
        <v>181</v>
      </c>
      <c r="C463" s="12" t="s">
        <v>170</v>
      </c>
      <c r="D463" s="12" t="s">
        <v>36</v>
      </c>
      <c r="E463" s="12">
        <v>4</v>
      </c>
      <c r="F463" s="12">
        <v>16</v>
      </c>
      <c r="G463" s="12" t="s">
        <v>503</v>
      </c>
      <c r="H463" s="14">
        <f t="shared" si="1"/>
        <v>16.8</v>
      </c>
      <c r="I463" s="12"/>
    </row>
    <row r="464" spans="1:9" ht="13.5">
      <c r="A464" s="21">
        <v>40957</v>
      </c>
      <c r="B464" s="12" t="s">
        <v>542</v>
      </c>
      <c r="C464" s="12" t="s">
        <v>168</v>
      </c>
      <c r="D464" s="12" t="s">
        <v>36</v>
      </c>
      <c r="E464" s="12">
        <v>1</v>
      </c>
      <c r="F464" s="12">
        <v>32</v>
      </c>
      <c r="G464" s="12" t="s">
        <v>503</v>
      </c>
      <c r="H464" s="14">
        <f t="shared" si="1"/>
        <v>33.6</v>
      </c>
      <c r="I464" s="12"/>
    </row>
    <row r="465" spans="1:9" ht="13.5">
      <c r="A465" s="21">
        <v>40974</v>
      </c>
      <c r="B465" s="12" t="s">
        <v>543</v>
      </c>
      <c r="C465" s="12" t="s">
        <v>165</v>
      </c>
      <c r="D465" s="12" t="s">
        <v>534</v>
      </c>
      <c r="E465" s="12">
        <v>1</v>
      </c>
      <c r="F465" s="12"/>
      <c r="G465" s="12"/>
      <c r="H465" s="14">
        <v>756</v>
      </c>
      <c r="I465" s="12"/>
    </row>
    <row r="466" spans="1:9" ht="13.5">
      <c r="A466" s="21">
        <v>40978</v>
      </c>
      <c r="B466" s="12" t="s">
        <v>545</v>
      </c>
      <c r="C466" s="12" t="s">
        <v>165</v>
      </c>
      <c r="D466" s="12" t="s">
        <v>544</v>
      </c>
      <c r="E466" s="12">
        <v>1</v>
      </c>
      <c r="F466" s="12"/>
      <c r="G466" s="12"/>
      <c r="H466" s="14">
        <v>-656</v>
      </c>
      <c r="I466" s="12"/>
    </row>
    <row r="467" spans="1:9" ht="13.5">
      <c r="A467" s="21">
        <v>40978</v>
      </c>
      <c r="B467" s="12" t="s">
        <v>542</v>
      </c>
      <c r="C467" s="12" t="s">
        <v>168</v>
      </c>
      <c r="D467" s="12" t="s">
        <v>36</v>
      </c>
      <c r="E467" s="12">
        <v>1</v>
      </c>
      <c r="F467" s="12">
        <v>32.99</v>
      </c>
      <c r="G467" s="12" t="s">
        <v>503</v>
      </c>
      <c r="H467" s="14">
        <f>F467*$D$1</f>
        <v>34.639500000000005</v>
      </c>
      <c r="I467" s="12"/>
    </row>
    <row r="468" spans="1:9" ht="13.5">
      <c r="A468" s="21">
        <v>40978</v>
      </c>
      <c r="B468" s="12" t="s">
        <v>546</v>
      </c>
      <c r="C468" s="12" t="s">
        <v>169</v>
      </c>
      <c r="D468" s="12" t="s">
        <v>36</v>
      </c>
      <c r="E468" s="12">
        <v>1</v>
      </c>
      <c r="F468" s="12">
        <v>29</v>
      </c>
      <c r="G468" s="12" t="s">
        <v>503</v>
      </c>
      <c r="H468" s="14">
        <f>F468*$D$1</f>
        <v>30.450000000000003</v>
      </c>
      <c r="I468" s="12"/>
    </row>
    <row r="469" spans="1:9" ht="13.5">
      <c r="A469" s="21">
        <v>40978</v>
      </c>
      <c r="B469" s="12" t="s">
        <v>547</v>
      </c>
      <c r="C469" s="12" t="s">
        <v>169</v>
      </c>
      <c r="D469" s="12" t="s">
        <v>36</v>
      </c>
      <c r="E469" s="12">
        <v>1</v>
      </c>
      <c r="F469" s="12">
        <v>29</v>
      </c>
      <c r="G469" s="12" t="s">
        <v>503</v>
      </c>
      <c r="H469" s="14">
        <f>F469*$D$1</f>
        <v>30.450000000000003</v>
      </c>
      <c r="I469" s="12"/>
    </row>
    <row r="470" spans="1:9" ht="13.5">
      <c r="A470" s="21">
        <v>40978</v>
      </c>
      <c r="B470" s="12" t="s">
        <v>539</v>
      </c>
      <c r="C470" s="12" t="s">
        <v>169</v>
      </c>
      <c r="D470" s="12" t="s">
        <v>36</v>
      </c>
      <c r="E470" s="12">
        <v>2</v>
      </c>
      <c r="F470" s="12">
        <v>25.9</v>
      </c>
      <c r="G470" s="12" t="s">
        <v>503</v>
      </c>
      <c r="H470" s="14">
        <f>F470*$D$1</f>
        <v>27.195</v>
      </c>
      <c r="I470" s="12"/>
    </row>
    <row r="471" spans="1:9" ht="13.5">
      <c r="A471" s="21">
        <v>40990</v>
      </c>
      <c r="B471" s="12" t="s">
        <v>548</v>
      </c>
      <c r="C471" s="12" t="s">
        <v>169</v>
      </c>
      <c r="D471" s="12" t="s">
        <v>36</v>
      </c>
      <c r="E471" s="12">
        <v>1</v>
      </c>
      <c r="F471" s="12">
        <v>15.95</v>
      </c>
      <c r="G471" s="12" t="s">
        <v>503</v>
      </c>
      <c r="H471" s="14">
        <f>F471*$D$1</f>
        <v>16.7475</v>
      </c>
      <c r="I471" s="12"/>
    </row>
    <row r="472" spans="1:9" ht="13.5">
      <c r="A472" s="21">
        <v>40992</v>
      </c>
      <c r="B472" s="12" t="s">
        <v>625</v>
      </c>
      <c r="C472" s="12" t="s">
        <v>169</v>
      </c>
      <c r="D472" s="12" t="s">
        <v>549</v>
      </c>
      <c r="E472" s="12">
        <v>2</v>
      </c>
      <c r="F472" s="12"/>
      <c r="G472" s="12"/>
      <c r="H472" s="14">
        <v>-60</v>
      </c>
      <c r="I472" s="12" t="s">
        <v>550</v>
      </c>
    </row>
    <row r="473" spans="1:9" ht="13.5">
      <c r="A473" s="21">
        <v>40995</v>
      </c>
      <c r="B473" s="12" t="s">
        <v>551</v>
      </c>
      <c r="C473" s="12" t="s">
        <v>169</v>
      </c>
      <c r="D473" s="12" t="s">
        <v>549</v>
      </c>
      <c r="E473" s="12">
        <v>1</v>
      </c>
      <c r="F473" s="12"/>
      <c r="G473" s="12"/>
      <c r="H473" s="14">
        <v>-75</v>
      </c>
      <c r="I473" s="12"/>
    </row>
    <row r="474" spans="1:9" ht="13.5">
      <c r="A474" s="21">
        <v>40996</v>
      </c>
      <c r="B474" s="12" t="s">
        <v>552</v>
      </c>
      <c r="C474" s="12" t="s">
        <v>165</v>
      </c>
      <c r="D474" s="12" t="s">
        <v>553</v>
      </c>
      <c r="E474" s="12">
        <v>1</v>
      </c>
      <c r="F474" s="12"/>
      <c r="G474" s="12"/>
      <c r="H474" s="14">
        <v>10</v>
      </c>
      <c r="I474" s="12"/>
    </row>
    <row r="475" spans="1:9" ht="13.5">
      <c r="A475" s="21">
        <v>40998</v>
      </c>
      <c r="B475" s="12" t="s">
        <v>556</v>
      </c>
      <c r="C475" s="12" t="s">
        <v>165</v>
      </c>
      <c r="D475" s="12" t="s">
        <v>557</v>
      </c>
      <c r="E475" s="12">
        <v>1</v>
      </c>
      <c r="F475" s="12">
        <v>91</v>
      </c>
      <c r="G475" s="12" t="s">
        <v>503</v>
      </c>
      <c r="H475" s="14">
        <f>F475*$D$1</f>
        <v>95.55</v>
      </c>
      <c r="I475" s="12"/>
    </row>
    <row r="476" spans="1:9" ht="13.5">
      <c r="A476" s="21">
        <v>40999</v>
      </c>
      <c r="B476" s="12" t="s">
        <v>554</v>
      </c>
      <c r="C476" s="12" t="s">
        <v>169</v>
      </c>
      <c r="D476" s="12" t="s">
        <v>555</v>
      </c>
      <c r="E476" s="12">
        <v>1</v>
      </c>
      <c r="F476" s="12"/>
      <c r="G476" s="12"/>
      <c r="H476" s="14">
        <v>192</v>
      </c>
      <c r="I476" s="12"/>
    </row>
    <row r="477" spans="1:9" ht="13.5">
      <c r="A477" s="21">
        <v>41012</v>
      </c>
      <c r="B477" s="12" t="s">
        <v>624</v>
      </c>
      <c r="C477" s="12" t="s">
        <v>169</v>
      </c>
      <c r="D477" s="12" t="s">
        <v>10</v>
      </c>
      <c r="E477" s="12">
        <v>1</v>
      </c>
      <c r="F477" s="12"/>
      <c r="G477" s="12"/>
      <c r="H477" s="14">
        <v>68</v>
      </c>
      <c r="I477" s="12"/>
    </row>
    <row r="478" spans="1:9" ht="13.5">
      <c r="A478" s="21">
        <v>41012</v>
      </c>
      <c r="B478" s="12" t="s">
        <v>559</v>
      </c>
      <c r="C478" s="12" t="s">
        <v>169</v>
      </c>
      <c r="D478" s="12" t="s">
        <v>10</v>
      </c>
      <c r="E478" s="12">
        <v>1</v>
      </c>
      <c r="F478" s="12"/>
      <c r="G478" s="12"/>
      <c r="H478" s="14">
        <v>68</v>
      </c>
      <c r="I478" s="12"/>
    </row>
    <row r="479" spans="1:9" ht="13.5">
      <c r="A479" s="21">
        <v>41012</v>
      </c>
      <c r="B479" s="12" t="s">
        <v>560</v>
      </c>
      <c r="C479" s="12" t="s">
        <v>166</v>
      </c>
      <c r="D479" s="12" t="s">
        <v>10</v>
      </c>
      <c r="E479" s="12">
        <v>15</v>
      </c>
      <c r="F479" s="12"/>
      <c r="G479" s="12"/>
      <c r="H479" s="14">
        <v>8</v>
      </c>
      <c r="I479" s="12"/>
    </row>
    <row r="480" spans="1:9" ht="13.5">
      <c r="A480" s="21">
        <v>41012</v>
      </c>
      <c r="B480" s="12" t="s">
        <v>561</v>
      </c>
      <c r="C480" s="12" t="s">
        <v>170</v>
      </c>
      <c r="D480" s="12" t="s">
        <v>10</v>
      </c>
      <c r="E480" s="12">
        <v>1</v>
      </c>
      <c r="F480" s="12"/>
      <c r="G480" s="12"/>
      <c r="H480" s="14">
        <v>13</v>
      </c>
      <c r="I480" s="12"/>
    </row>
    <row r="481" spans="1:9" ht="13.5">
      <c r="A481" s="21">
        <v>41012</v>
      </c>
      <c r="B481" s="12" t="s">
        <v>562</v>
      </c>
      <c r="C481" s="12" t="s">
        <v>166</v>
      </c>
      <c r="D481" s="12" t="s">
        <v>10</v>
      </c>
      <c r="E481" s="12">
        <v>1</v>
      </c>
      <c r="F481" s="12"/>
      <c r="G481" s="12"/>
      <c r="H481" s="14">
        <v>10</v>
      </c>
      <c r="I481" s="12"/>
    </row>
    <row r="482" spans="1:9" ht="13.5">
      <c r="A482" s="21">
        <v>41019</v>
      </c>
      <c r="B482" s="12" t="s">
        <v>558</v>
      </c>
      <c r="C482" s="12" t="s">
        <v>169</v>
      </c>
      <c r="D482" s="12" t="s">
        <v>10</v>
      </c>
      <c r="E482" s="12">
        <v>1</v>
      </c>
      <c r="F482" s="12"/>
      <c r="G482" s="12"/>
      <c r="H482" s="14">
        <v>68</v>
      </c>
      <c r="I482" s="12"/>
    </row>
    <row r="483" spans="1:9" ht="13.5">
      <c r="A483" s="21">
        <v>41019</v>
      </c>
      <c r="B483" s="12" t="s">
        <v>563</v>
      </c>
      <c r="C483" s="12" t="s">
        <v>170</v>
      </c>
      <c r="D483" s="12" t="s">
        <v>10</v>
      </c>
      <c r="E483" s="12">
        <v>3</v>
      </c>
      <c r="F483" s="12"/>
      <c r="G483" s="12"/>
      <c r="H483" s="14">
        <v>15</v>
      </c>
      <c r="I483" s="12"/>
    </row>
    <row r="484" spans="1:9" ht="13.5">
      <c r="A484" s="21">
        <v>41041</v>
      </c>
      <c r="B484" s="12" t="s">
        <v>565</v>
      </c>
      <c r="C484" s="12" t="s">
        <v>165</v>
      </c>
      <c r="D484" s="12" t="s">
        <v>36</v>
      </c>
      <c r="E484" s="12">
        <v>1</v>
      </c>
      <c r="F484" s="12">
        <v>99</v>
      </c>
      <c r="G484" s="12" t="s">
        <v>503</v>
      </c>
      <c r="H484" s="14">
        <f aca="true" t="shared" si="2" ref="H484:H489">F484*$D$1</f>
        <v>103.95</v>
      </c>
      <c r="I484" s="12"/>
    </row>
    <row r="485" spans="1:9" ht="13.5">
      <c r="A485" s="21">
        <v>41041</v>
      </c>
      <c r="B485" s="12" t="s">
        <v>566</v>
      </c>
      <c r="C485" s="12" t="s">
        <v>170</v>
      </c>
      <c r="D485" s="12" t="s">
        <v>36</v>
      </c>
      <c r="E485" s="12">
        <v>1</v>
      </c>
      <c r="F485" s="12">
        <v>5</v>
      </c>
      <c r="G485" s="12" t="s">
        <v>503</v>
      </c>
      <c r="H485" s="14">
        <f t="shared" si="2"/>
        <v>5.25</v>
      </c>
      <c r="I485" s="12"/>
    </row>
    <row r="486" spans="1:9" ht="13.5">
      <c r="A486" s="21">
        <v>41045</v>
      </c>
      <c r="B486" s="12" t="s">
        <v>564</v>
      </c>
      <c r="C486" s="12" t="s">
        <v>169</v>
      </c>
      <c r="D486" s="12" t="s">
        <v>36</v>
      </c>
      <c r="E486" s="12">
        <v>1</v>
      </c>
      <c r="F486" s="12">
        <v>30</v>
      </c>
      <c r="G486" s="12" t="s">
        <v>503</v>
      </c>
      <c r="H486" s="14">
        <f t="shared" si="2"/>
        <v>31.5</v>
      </c>
      <c r="I486" s="12"/>
    </row>
    <row r="487" spans="1:9" ht="13.5">
      <c r="A487" s="21">
        <v>41045</v>
      </c>
      <c r="B487" s="12" t="s">
        <v>56</v>
      </c>
      <c r="C487" s="12" t="s">
        <v>169</v>
      </c>
      <c r="D487" s="12" t="s">
        <v>36</v>
      </c>
      <c r="E487" s="12">
        <v>2</v>
      </c>
      <c r="F487" s="12">
        <v>40</v>
      </c>
      <c r="G487" s="12" t="s">
        <v>503</v>
      </c>
      <c r="H487" s="14">
        <f t="shared" si="2"/>
        <v>42</v>
      </c>
      <c r="I487" s="12"/>
    </row>
    <row r="488" spans="1:9" ht="13.5">
      <c r="A488" s="21">
        <v>41069</v>
      </c>
      <c r="B488" s="12" t="s">
        <v>56</v>
      </c>
      <c r="C488" s="12" t="s">
        <v>169</v>
      </c>
      <c r="D488" s="12" t="s">
        <v>36</v>
      </c>
      <c r="E488" s="12">
        <v>1</v>
      </c>
      <c r="F488" s="12">
        <v>20</v>
      </c>
      <c r="G488" s="12" t="s">
        <v>503</v>
      </c>
      <c r="H488" s="14">
        <f t="shared" si="2"/>
        <v>21</v>
      </c>
      <c r="I488" s="12"/>
    </row>
    <row r="489" spans="1:9" ht="13.5">
      <c r="A489" s="21">
        <v>41069</v>
      </c>
      <c r="B489" s="12" t="s">
        <v>567</v>
      </c>
      <c r="C489" s="12" t="s">
        <v>169</v>
      </c>
      <c r="D489" s="12" t="s">
        <v>36</v>
      </c>
      <c r="E489" s="12">
        <v>1</v>
      </c>
      <c r="F489" s="12">
        <v>129</v>
      </c>
      <c r="G489" s="12" t="s">
        <v>503</v>
      </c>
      <c r="H489" s="14">
        <f t="shared" si="2"/>
        <v>135.45000000000002</v>
      </c>
      <c r="I489" s="12"/>
    </row>
    <row r="490" spans="1:9" ht="13.5">
      <c r="A490" s="21">
        <v>41088</v>
      </c>
      <c r="B490" s="12" t="s">
        <v>414</v>
      </c>
      <c r="C490" s="12" t="s">
        <v>165</v>
      </c>
      <c r="D490" s="12" t="s">
        <v>549</v>
      </c>
      <c r="E490" s="12">
        <v>2</v>
      </c>
      <c r="F490" s="12"/>
      <c r="G490" s="12"/>
      <c r="H490" s="14">
        <v>72</v>
      </c>
      <c r="I490" s="12"/>
    </row>
    <row r="491" spans="1:9" ht="13.5">
      <c r="A491" s="21">
        <v>41090</v>
      </c>
      <c r="B491" s="12" t="s">
        <v>568</v>
      </c>
      <c r="C491" s="12" t="s">
        <v>169</v>
      </c>
      <c r="D491" s="12" t="s">
        <v>36</v>
      </c>
      <c r="E491" s="12">
        <v>3</v>
      </c>
      <c r="F491" s="12">
        <v>54</v>
      </c>
      <c r="G491" s="12" t="s">
        <v>503</v>
      </c>
      <c r="H491" s="14">
        <f aca="true" t="shared" si="3" ref="H491:H497">F491*$D$1</f>
        <v>56.7</v>
      </c>
      <c r="I491" s="12"/>
    </row>
    <row r="492" spans="1:9" ht="13.5">
      <c r="A492" s="21">
        <v>41090</v>
      </c>
      <c r="B492" s="12" t="s">
        <v>569</v>
      </c>
      <c r="C492" s="12" t="s">
        <v>169</v>
      </c>
      <c r="D492" s="12" t="s">
        <v>36</v>
      </c>
      <c r="E492" s="12">
        <v>1</v>
      </c>
      <c r="F492" s="12">
        <v>17</v>
      </c>
      <c r="G492" s="12" t="s">
        <v>503</v>
      </c>
      <c r="H492" s="14">
        <f t="shared" si="3"/>
        <v>17.85</v>
      </c>
      <c r="I492" s="12"/>
    </row>
    <row r="493" spans="1:9" ht="13.5">
      <c r="A493" s="21">
        <v>41103</v>
      </c>
      <c r="B493" s="12" t="s">
        <v>570</v>
      </c>
      <c r="C493" s="12" t="s">
        <v>168</v>
      </c>
      <c r="D493" s="12" t="s">
        <v>36</v>
      </c>
      <c r="E493" s="12" t="s">
        <v>571</v>
      </c>
      <c r="F493" s="12">
        <v>66</v>
      </c>
      <c r="G493" s="12" t="s">
        <v>503</v>
      </c>
      <c r="H493" s="14">
        <f t="shared" si="3"/>
        <v>69.3</v>
      </c>
      <c r="I493" s="12"/>
    </row>
    <row r="494" spans="1:9" ht="13.5">
      <c r="A494" s="21">
        <v>41125</v>
      </c>
      <c r="B494" s="12" t="s">
        <v>572</v>
      </c>
      <c r="C494" s="12" t="s">
        <v>169</v>
      </c>
      <c r="D494" s="12" t="s">
        <v>36</v>
      </c>
      <c r="E494" s="12">
        <v>1</v>
      </c>
      <c r="F494" s="12">
        <v>55</v>
      </c>
      <c r="G494" s="12" t="s">
        <v>503</v>
      </c>
      <c r="H494" s="14">
        <f t="shared" si="3"/>
        <v>57.75</v>
      </c>
      <c r="I494" s="12"/>
    </row>
    <row r="495" spans="1:9" ht="13.5">
      <c r="A495" s="21">
        <v>41125</v>
      </c>
      <c r="B495" s="12" t="s">
        <v>573</v>
      </c>
      <c r="C495" s="12" t="s">
        <v>169</v>
      </c>
      <c r="D495" s="12" t="s">
        <v>36</v>
      </c>
      <c r="E495" s="12">
        <v>1</v>
      </c>
      <c r="F495" s="12">
        <v>55</v>
      </c>
      <c r="G495" s="12" t="s">
        <v>503</v>
      </c>
      <c r="H495" s="14">
        <f t="shared" si="3"/>
        <v>57.75</v>
      </c>
      <c r="I495" s="12"/>
    </row>
    <row r="496" spans="1:9" ht="15" customHeight="1">
      <c r="A496" s="21">
        <v>41193</v>
      </c>
      <c r="B496" s="19" t="s">
        <v>574</v>
      </c>
      <c r="C496" s="12" t="s">
        <v>169</v>
      </c>
      <c r="D496" s="12" t="s">
        <v>36</v>
      </c>
      <c r="E496" s="12">
        <v>2</v>
      </c>
      <c r="F496" s="12">
        <v>138</v>
      </c>
      <c r="G496" s="12" t="s">
        <v>503</v>
      </c>
      <c r="H496" s="14">
        <f t="shared" si="3"/>
        <v>144.9</v>
      </c>
      <c r="I496" s="12"/>
    </row>
    <row r="497" spans="1:9" ht="13.5">
      <c r="A497" s="21">
        <v>41193</v>
      </c>
      <c r="B497" s="12" t="s">
        <v>575</v>
      </c>
      <c r="C497" s="12" t="s">
        <v>170</v>
      </c>
      <c r="D497" s="12" t="s">
        <v>36</v>
      </c>
      <c r="E497" s="12">
        <v>3</v>
      </c>
      <c r="F497" s="12">
        <v>70</v>
      </c>
      <c r="G497" s="12" t="s">
        <v>503</v>
      </c>
      <c r="H497" s="14">
        <f t="shared" si="3"/>
        <v>73.5</v>
      </c>
      <c r="I497" s="12"/>
    </row>
    <row r="498" spans="1:9" ht="13.5">
      <c r="A498" s="21">
        <v>41237</v>
      </c>
      <c r="B498" s="12" t="s">
        <v>39</v>
      </c>
      <c r="C498" s="12" t="s">
        <v>169</v>
      </c>
      <c r="D498" s="12" t="s">
        <v>10</v>
      </c>
      <c r="E498" s="12">
        <v>5</v>
      </c>
      <c r="F498" s="12">
        <v>58</v>
      </c>
      <c r="G498" s="12" t="s">
        <v>576</v>
      </c>
      <c r="H498" s="14">
        <v>58</v>
      </c>
      <c r="I498" s="12"/>
    </row>
    <row r="499" spans="1:9" ht="13.5">
      <c r="A499" s="21">
        <v>41237</v>
      </c>
      <c r="B499" s="12" t="s">
        <v>447</v>
      </c>
      <c r="C499" s="12" t="s">
        <v>169</v>
      </c>
      <c r="D499" s="12" t="s">
        <v>10</v>
      </c>
      <c r="E499" s="12">
        <v>5</v>
      </c>
      <c r="F499" s="12">
        <v>58.5</v>
      </c>
      <c r="G499" s="12" t="s">
        <v>576</v>
      </c>
      <c r="H499" s="14">
        <v>58.5</v>
      </c>
      <c r="I499" s="12"/>
    </row>
    <row r="500" spans="1:9" ht="13.5">
      <c r="A500" s="21">
        <v>41237</v>
      </c>
      <c r="B500" s="12" t="s">
        <v>577</v>
      </c>
      <c r="C500" s="12" t="s">
        <v>165</v>
      </c>
      <c r="D500" s="12" t="s">
        <v>10</v>
      </c>
      <c r="E500" s="12">
        <v>1</v>
      </c>
      <c r="F500" s="12">
        <v>44.3</v>
      </c>
      <c r="G500" s="12" t="s">
        <v>576</v>
      </c>
      <c r="H500" s="14">
        <v>44.3</v>
      </c>
      <c r="I500" s="12"/>
    </row>
    <row r="501" spans="1:9" ht="13.5">
      <c r="A501" s="21">
        <v>41237</v>
      </c>
      <c r="B501" s="12" t="s">
        <v>373</v>
      </c>
      <c r="C501" s="12" t="s">
        <v>170</v>
      </c>
      <c r="D501" s="12" t="s">
        <v>10</v>
      </c>
      <c r="E501" s="12">
        <v>2</v>
      </c>
      <c r="F501" s="12">
        <v>14</v>
      </c>
      <c r="G501" s="12" t="s">
        <v>576</v>
      </c>
      <c r="H501" s="14">
        <v>14</v>
      </c>
      <c r="I501" s="12"/>
    </row>
    <row r="502" spans="1:9" ht="13.5">
      <c r="A502" s="21">
        <v>40941</v>
      </c>
      <c r="B502" s="12" t="s">
        <v>145</v>
      </c>
      <c r="C502" s="12" t="s">
        <v>169</v>
      </c>
      <c r="D502" s="12" t="s">
        <v>36</v>
      </c>
      <c r="E502" s="12">
        <v>3</v>
      </c>
      <c r="F502" s="12">
        <v>99</v>
      </c>
      <c r="G502" s="12" t="s">
        <v>503</v>
      </c>
      <c r="H502" s="14">
        <f aca="true" t="shared" si="4" ref="H502:H507">F502*$D$1</f>
        <v>103.95</v>
      </c>
      <c r="I502" s="12"/>
    </row>
    <row r="503" spans="1:9" ht="13.5">
      <c r="A503" s="21">
        <v>40941</v>
      </c>
      <c r="B503" s="12" t="s">
        <v>578</v>
      </c>
      <c r="C503" s="12" t="s">
        <v>165</v>
      </c>
      <c r="D503" s="12" t="s">
        <v>36</v>
      </c>
      <c r="E503" s="12">
        <v>1</v>
      </c>
      <c r="F503" s="12">
        <v>359</v>
      </c>
      <c r="G503" s="12" t="s">
        <v>503</v>
      </c>
      <c r="H503" s="14">
        <f t="shared" si="4"/>
        <v>376.95</v>
      </c>
      <c r="I503" s="12"/>
    </row>
    <row r="504" spans="1:9" ht="13.5">
      <c r="A504" s="21">
        <v>40941</v>
      </c>
      <c r="B504" s="12" t="s">
        <v>579</v>
      </c>
      <c r="C504" s="12" t="s">
        <v>165</v>
      </c>
      <c r="D504" s="12" t="s">
        <v>36</v>
      </c>
      <c r="E504" s="12">
        <v>1</v>
      </c>
      <c r="F504" s="12">
        <v>99</v>
      </c>
      <c r="G504" s="12" t="s">
        <v>503</v>
      </c>
      <c r="H504" s="14">
        <f t="shared" si="4"/>
        <v>103.95</v>
      </c>
      <c r="I504" s="12"/>
    </row>
    <row r="505" spans="1:9" ht="13.5">
      <c r="A505" s="21">
        <v>40941</v>
      </c>
      <c r="B505" s="12" t="s">
        <v>350</v>
      </c>
      <c r="C505" s="12" t="s">
        <v>165</v>
      </c>
      <c r="D505" s="12" t="s">
        <v>36</v>
      </c>
      <c r="E505" s="12">
        <v>2</v>
      </c>
      <c r="F505" s="12">
        <v>10</v>
      </c>
      <c r="G505" s="12" t="s">
        <v>503</v>
      </c>
      <c r="H505" s="14">
        <f t="shared" si="4"/>
        <v>10.5</v>
      </c>
      <c r="I505" s="12"/>
    </row>
    <row r="506" spans="1:9" ht="13.5">
      <c r="A506" s="21">
        <v>41245</v>
      </c>
      <c r="B506" s="12" t="s">
        <v>580</v>
      </c>
      <c r="C506" s="12" t="s">
        <v>165</v>
      </c>
      <c r="D506" s="12" t="s">
        <v>36</v>
      </c>
      <c r="E506" s="12">
        <v>5</v>
      </c>
      <c r="F506" s="12">
        <v>40</v>
      </c>
      <c r="G506" s="12" t="s">
        <v>503</v>
      </c>
      <c r="H506" s="14">
        <f t="shared" si="4"/>
        <v>42</v>
      </c>
      <c r="I506" s="12"/>
    </row>
    <row r="507" spans="1:9" ht="13.5">
      <c r="A507" s="21">
        <v>40941</v>
      </c>
      <c r="B507" s="12" t="s">
        <v>581</v>
      </c>
      <c r="C507" s="12" t="s">
        <v>165</v>
      </c>
      <c r="D507" s="12" t="s">
        <v>36</v>
      </c>
      <c r="E507" s="12">
        <v>2</v>
      </c>
      <c r="F507" s="12">
        <v>40</v>
      </c>
      <c r="G507" s="12" t="s">
        <v>503</v>
      </c>
      <c r="H507" s="14">
        <f t="shared" si="4"/>
        <v>42</v>
      </c>
      <c r="I507" s="12"/>
    </row>
    <row r="508" spans="1:9" ht="13.5">
      <c r="A508" s="21">
        <v>40945</v>
      </c>
      <c r="B508" s="12" t="s">
        <v>585</v>
      </c>
      <c r="C508" s="12" t="s">
        <v>169</v>
      </c>
      <c r="D508" s="12" t="s">
        <v>586</v>
      </c>
      <c r="E508" s="12">
        <v>1</v>
      </c>
      <c r="F508" s="12"/>
      <c r="G508" s="12"/>
      <c r="H508" s="14">
        <v>30</v>
      </c>
      <c r="I508" s="12"/>
    </row>
    <row r="509" spans="1:8" ht="13.5">
      <c r="A509" s="21">
        <v>40945</v>
      </c>
      <c r="B509" s="12" t="s">
        <v>587</v>
      </c>
      <c r="C509" s="12" t="s">
        <v>170</v>
      </c>
      <c r="D509" s="12" t="s">
        <v>586</v>
      </c>
      <c r="E509" s="12" t="s">
        <v>220</v>
      </c>
      <c r="H509" s="2">
        <v>30</v>
      </c>
    </row>
    <row r="510" spans="1:8" ht="13.5">
      <c r="A510" s="21">
        <v>40945</v>
      </c>
      <c r="B510" s="12" t="s">
        <v>588</v>
      </c>
      <c r="C510" s="12" t="s">
        <v>168</v>
      </c>
      <c r="D510" s="12" t="s">
        <v>586</v>
      </c>
      <c r="E510" s="12">
        <v>1</v>
      </c>
      <c r="H510" s="2">
        <v>12</v>
      </c>
    </row>
    <row r="511" spans="1:8" ht="13.5">
      <c r="A511" s="21">
        <v>40945</v>
      </c>
      <c r="B511" s="12" t="s">
        <v>589</v>
      </c>
      <c r="C511" s="12" t="s">
        <v>168</v>
      </c>
      <c r="D511" s="12" t="s">
        <v>586</v>
      </c>
      <c r="E511" s="12">
        <v>1</v>
      </c>
      <c r="H511" s="2">
        <v>24</v>
      </c>
    </row>
    <row r="512" spans="1:8" ht="13.5">
      <c r="A512" s="21">
        <v>40945</v>
      </c>
      <c r="B512" s="12" t="s">
        <v>181</v>
      </c>
      <c r="C512" s="12" t="s">
        <v>170</v>
      </c>
      <c r="D512" s="12" t="s">
        <v>586</v>
      </c>
      <c r="E512" s="12">
        <v>5</v>
      </c>
      <c r="H512" s="2">
        <v>20</v>
      </c>
    </row>
    <row r="513" spans="1:8" ht="13.5">
      <c r="A513" s="21">
        <v>40945</v>
      </c>
      <c r="B513" s="12" t="s">
        <v>585</v>
      </c>
      <c r="C513" s="12" t="s">
        <v>169</v>
      </c>
      <c r="D513" s="12" t="s">
        <v>10</v>
      </c>
      <c r="E513" s="12">
        <v>3</v>
      </c>
      <c r="H513" s="2">
        <v>135</v>
      </c>
    </row>
    <row r="514" spans="1:8" ht="13.5">
      <c r="A514" s="21">
        <v>40945</v>
      </c>
      <c r="B514" s="12" t="s">
        <v>590</v>
      </c>
      <c r="C514" s="12" t="s">
        <v>165</v>
      </c>
      <c r="D514" s="12" t="s">
        <v>10</v>
      </c>
      <c r="E514" s="12">
        <v>1</v>
      </c>
      <c r="H514" s="2">
        <v>12</v>
      </c>
    </row>
    <row r="515" spans="1:8" ht="13.5">
      <c r="A515" s="21">
        <v>40945</v>
      </c>
      <c r="B515" s="12" t="s">
        <v>373</v>
      </c>
      <c r="C515" s="12" t="s">
        <v>170</v>
      </c>
      <c r="D515" s="12" t="s">
        <v>10</v>
      </c>
      <c r="E515" s="12">
        <v>3</v>
      </c>
      <c r="H515" s="2">
        <v>15</v>
      </c>
    </row>
    <row r="516" spans="1:8" ht="13.5">
      <c r="A516" s="21">
        <v>40958</v>
      </c>
      <c r="B516" s="12" t="s">
        <v>585</v>
      </c>
      <c r="C516" s="12" t="s">
        <v>169</v>
      </c>
      <c r="D516" s="12" t="s">
        <v>36</v>
      </c>
      <c r="E516" s="12">
        <v>3</v>
      </c>
      <c r="F516" s="12">
        <v>90</v>
      </c>
      <c r="G516" s="12" t="s">
        <v>503</v>
      </c>
      <c r="H516" s="14">
        <f>F516*$D$1</f>
        <v>94.5</v>
      </c>
    </row>
    <row r="517" spans="1:8" ht="13.5">
      <c r="A517" s="21">
        <v>40958</v>
      </c>
      <c r="B517" s="12" t="s">
        <v>319</v>
      </c>
      <c r="C517" s="12" t="s">
        <v>169</v>
      </c>
      <c r="D517" s="12" t="s">
        <v>36</v>
      </c>
      <c r="E517" s="12">
        <v>3</v>
      </c>
      <c r="F517" s="12">
        <v>55</v>
      </c>
      <c r="G517" s="12" t="s">
        <v>503</v>
      </c>
      <c r="H517" s="14">
        <f>F517*$D$1</f>
        <v>57.75</v>
      </c>
    </row>
    <row r="518" spans="1:8" ht="13.5">
      <c r="A518" s="21">
        <v>40958</v>
      </c>
      <c r="B518" s="12" t="s">
        <v>146</v>
      </c>
      <c r="C518" s="12" t="s">
        <v>169</v>
      </c>
      <c r="D518" s="12" t="s">
        <v>36</v>
      </c>
      <c r="E518" s="12">
        <v>3</v>
      </c>
      <c r="F518" s="12">
        <v>57</v>
      </c>
      <c r="G518" s="12" t="s">
        <v>503</v>
      </c>
      <c r="H518" s="14">
        <f>F518*$D$1</f>
        <v>59.85</v>
      </c>
    </row>
    <row r="519" spans="1:8" ht="13.5">
      <c r="A519" s="21">
        <v>41327</v>
      </c>
      <c r="B519" s="12" t="s">
        <v>181</v>
      </c>
      <c r="C519" s="12" t="s">
        <v>170</v>
      </c>
      <c r="D519" s="12" t="s">
        <v>591</v>
      </c>
      <c r="E519" s="12" t="s">
        <v>592</v>
      </c>
      <c r="F519" s="12"/>
      <c r="G519" s="12"/>
      <c r="H519" s="14">
        <v>128</v>
      </c>
    </row>
    <row r="520" spans="1:8" ht="13.5">
      <c r="A520" s="21">
        <v>41327</v>
      </c>
      <c r="B520" s="12" t="s">
        <v>593</v>
      </c>
      <c r="C520" s="12" t="s">
        <v>168</v>
      </c>
      <c r="D520" s="12" t="s">
        <v>36</v>
      </c>
      <c r="E520" s="12">
        <v>2</v>
      </c>
      <c r="F520" s="12">
        <v>44</v>
      </c>
      <c r="G520" s="12" t="s">
        <v>503</v>
      </c>
      <c r="H520" s="14">
        <f aca="true" t="shared" si="5" ref="H520:H525">F520*$D$1</f>
        <v>46.2</v>
      </c>
    </row>
    <row r="521" spans="1:8" ht="13.5">
      <c r="A521" s="21">
        <v>41327</v>
      </c>
      <c r="B521" s="12" t="s">
        <v>594</v>
      </c>
      <c r="C521" s="12" t="s">
        <v>168</v>
      </c>
      <c r="D521" s="12" t="s">
        <v>36</v>
      </c>
      <c r="E521" s="12">
        <v>1</v>
      </c>
      <c r="F521" s="12">
        <v>22</v>
      </c>
      <c r="G521" s="12" t="s">
        <v>503</v>
      </c>
      <c r="H521" s="14">
        <f t="shared" si="5"/>
        <v>23.1</v>
      </c>
    </row>
    <row r="522" spans="1:8" ht="13.5">
      <c r="A522" s="21">
        <v>41327</v>
      </c>
      <c r="B522" s="12" t="s">
        <v>595</v>
      </c>
      <c r="C522" s="12" t="s">
        <v>168</v>
      </c>
      <c r="D522" s="12" t="s">
        <v>36</v>
      </c>
      <c r="E522" s="12">
        <v>1</v>
      </c>
      <c r="F522" s="12">
        <v>22</v>
      </c>
      <c r="G522" s="12" t="s">
        <v>503</v>
      </c>
      <c r="H522" s="14">
        <f t="shared" si="5"/>
        <v>23.1</v>
      </c>
    </row>
    <row r="523" spans="1:8" ht="13.5">
      <c r="A523" s="21">
        <v>41327</v>
      </c>
      <c r="B523" s="12" t="s">
        <v>596</v>
      </c>
      <c r="C523" s="12" t="s">
        <v>169</v>
      </c>
      <c r="D523" s="12" t="s">
        <v>36</v>
      </c>
      <c r="E523" s="12">
        <v>2</v>
      </c>
      <c r="F523" s="12">
        <v>110</v>
      </c>
      <c r="G523" s="12" t="s">
        <v>503</v>
      </c>
      <c r="H523" s="14">
        <f t="shared" si="5"/>
        <v>115.5</v>
      </c>
    </row>
    <row r="524" spans="1:8" ht="13.5">
      <c r="A524" s="21">
        <v>41327</v>
      </c>
      <c r="B524" s="12" t="s">
        <v>171</v>
      </c>
      <c r="C524" s="12" t="s">
        <v>169</v>
      </c>
      <c r="D524" s="12" t="s">
        <v>36</v>
      </c>
      <c r="E524" s="12">
        <v>2</v>
      </c>
      <c r="F524" s="12">
        <v>44</v>
      </c>
      <c r="G524" s="12" t="s">
        <v>503</v>
      </c>
      <c r="H524" s="14">
        <f t="shared" si="5"/>
        <v>46.2</v>
      </c>
    </row>
    <row r="525" spans="1:8" ht="13.5">
      <c r="A525" s="21">
        <v>41327</v>
      </c>
      <c r="B525" s="12" t="s">
        <v>145</v>
      </c>
      <c r="C525" s="12" t="s">
        <v>169</v>
      </c>
      <c r="D525" s="12" t="s">
        <v>36</v>
      </c>
      <c r="E525" s="12">
        <v>2</v>
      </c>
      <c r="F525" s="12">
        <v>60</v>
      </c>
      <c r="G525" s="12" t="s">
        <v>503</v>
      </c>
      <c r="H525" s="14">
        <f t="shared" si="5"/>
        <v>63</v>
      </c>
    </row>
    <row r="526" spans="1:8" ht="13.5">
      <c r="A526" s="21">
        <v>41353</v>
      </c>
      <c r="B526" s="12" t="s">
        <v>598</v>
      </c>
      <c r="C526" s="12" t="s">
        <v>168</v>
      </c>
      <c r="D526" s="12" t="s">
        <v>597</v>
      </c>
      <c r="E526" s="12">
        <v>1</v>
      </c>
      <c r="F526" s="12"/>
      <c r="G526" s="12"/>
      <c r="H526" s="14">
        <v>59.2</v>
      </c>
    </row>
    <row r="527" spans="1:8" ht="13.5">
      <c r="A527" s="21">
        <v>41356</v>
      </c>
      <c r="B527" s="12" t="s">
        <v>599</v>
      </c>
      <c r="C527" s="12" t="s">
        <v>165</v>
      </c>
      <c r="D527" s="12" t="s">
        <v>10</v>
      </c>
      <c r="E527" s="12">
        <v>1</v>
      </c>
      <c r="F527" s="12"/>
      <c r="G527" s="12"/>
      <c r="H527" s="14">
        <v>680</v>
      </c>
    </row>
    <row r="528" spans="1:8" ht="13.5">
      <c r="A528" s="21">
        <v>41356</v>
      </c>
      <c r="B528" s="12" t="s">
        <v>600</v>
      </c>
      <c r="C528" s="12" t="s">
        <v>227</v>
      </c>
      <c r="D528" s="12" t="s">
        <v>10</v>
      </c>
      <c r="E528" s="12" t="s">
        <v>305</v>
      </c>
      <c r="F528" s="12"/>
      <c r="G528" s="12"/>
      <c r="H528" s="14">
        <v>119</v>
      </c>
    </row>
    <row r="529" spans="1:8" ht="13.5">
      <c r="A529" s="21">
        <v>41356</v>
      </c>
      <c r="B529" s="12" t="s">
        <v>601</v>
      </c>
      <c r="C529" s="12" t="s">
        <v>169</v>
      </c>
      <c r="D529" s="12" t="s">
        <v>10</v>
      </c>
      <c r="E529" s="12">
        <v>2</v>
      </c>
      <c r="F529" s="12"/>
      <c r="G529" s="12"/>
      <c r="H529" s="14">
        <v>90</v>
      </c>
    </row>
    <row r="530" spans="1:8" ht="13.5">
      <c r="A530" s="21">
        <v>41366</v>
      </c>
      <c r="B530" s="12" t="s">
        <v>39</v>
      </c>
      <c r="C530" s="12" t="s">
        <v>169</v>
      </c>
      <c r="D530" s="12" t="s">
        <v>36</v>
      </c>
      <c r="E530" s="12">
        <v>10</v>
      </c>
      <c r="F530" s="12">
        <v>40</v>
      </c>
      <c r="G530" s="12" t="s">
        <v>503</v>
      </c>
      <c r="H530" s="14">
        <f>F530*$D$1</f>
        <v>42</v>
      </c>
    </row>
    <row r="531" spans="1:8" ht="13.5">
      <c r="A531" s="21">
        <v>41366</v>
      </c>
      <c r="B531" s="12" t="s">
        <v>602</v>
      </c>
      <c r="C531" s="12" t="s">
        <v>168</v>
      </c>
      <c r="D531" s="12" t="s">
        <v>36</v>
      </c>
      <c r="E531" s="12">
        <v>1</v>
      </c>
      <c r="F531" s="12">
        <v>30</v>
      </c>
      <c r="G531" s="12" t="s">
        <v>503</v>
      </c>
      <c r="H531" s="14">
        <f>F531*$D$1</f>
        <v>31.5</v>
      </c>
    </row>
    <row r="532" spans="1:8" ht="13.5">
      <c r="A532" s="21">
        <v>41366</v>
      </c>
      <c r="B532" s="12" t="s">
        <v>603</v>
      </c>
      <c r="C532" s="12" t="s">
        <v>169</v>
      </c>
      <c r="D532" s="12" t="s">
        <v>36</v>
      </c>
      <c r="E532" s="12">
        <v>2</v>
      </c>
      <c r="F532" s="12">
        <v>50</v>
      </c>
      <c r="G532" s="12" t="s">
        <v>503</v>
      </c>
      <c r="H532" s="14">
        <f>F532*$D$1</f>
        <v>52.5</v>
      </c>
    </row>
    <row r="533" spans="1:9" ht="13.5">
      <c r="A533" s="21">
        <v>41367</v>
      </c>
      <c r="B533" s="12" t="s">
        <v>604</v>
      </c>
      <c r="C533" s="12" t="s">
        <v>169</v>
      </c>
      <c r="D533" s="12" t="s">
        <v>605</v>
      </c>
      <c r="E533" s="12">
        <v>1</v>
      </c>
      <c r="F533" s="12"/>
      <c r="G533" s="12"/>
      <c r="H533" s="14">
        <v>100</v>
      </c>
      <c r="I533" t="s">
        <v>606</v>
      </c>
    </row>
    <row r="534" spans="1:8" ht="13.5">
      <c r="A534" s="21">
        <v>41408</v>
      </c>
      <c r="B534" s="12" t="s">
        <v>607</v>
      </c>
      <c r="C534" s="12" t="s">
        <v>165</v>
      </c>
      <c r="D534" s="12" t="s">
        <v>608</v>
      </c>
      <c r="E534" s="12">
        <v>1</v>
      </c>
      <c r="F534" s="12"/>
      <c r="G534" s="12"/>
      <c r="H534" s="14">
        <v>170</v>
      </c>
    </row>
    <row r="535" spans="1:8" ht="13.5">
      <c r="A535" s="21">
        <v>41408</v>
      </c>
      <c r="B535" s="12" t="s">
        <v>610</v>
      </c>
      <c r="C535" s="12" t="s">
        <v>165</v>
      </c>
      <c r="D535" s="12" t="s">
        <v>609</v>
      </c>
      <c r="E535" s="12">
        <v>1</v>
      </c>
      <c r="F535" s="12"/>
      <c r="G535" s="12"/>
      <c r="H535" s="14">
        <v>243</v>
      </c>
    </row>
    <row r="536" spans="1:8" ht="13.5">
      <c r="A536" s="21">
        <v>41408</v>
      </c>
      <c r="B536" s="12" t="s">
        <v>611</v>
      </c>
      <c r="C536" s="12" t="s">
        <v>165</v>
      </c>
      <c r="D536" s="12" t="s">
        <v>609</v>
      </c>
      <c r="E536" s="12">
        <v>1</v>
      </c>
      <c r="F536" s="12"/>
      <c r="G536" s="12"/>
      <c r="H536" s="14">
        <v>52</v>
      </c>
    </row>
    <row r="537" spans="1:8" ht="13.5">
      <c r="A537" s="21">
        <v>41408</v>
      </c>
      <c r="B537" s="12" t="s">
        <v>612</v>
      </c>
      <c r="C537" s="12" t="s">
        <v>165</v>
      </c>
      <c r="D537" s="12" t="s">
        <v>609</v>
      </c>
      <c r="E537" s="12">
        <v>1</v>
      </c>
      <c r="F537" s="12"/>
      <c r="G537" s="12"/>
      <c r="H537" s="14">
        <v>65</v>
      </c>
    </row>
    <row r="538" spans="1:8" ht="13.5">
      <c r="A538" s="21">
        <v>41408</v>
      </c>
      <c r="B538" s="12" t="s">
        <v>596</v>
      </c>
      <c r="C538" s="12" t="s">
        <v>169</v>
      </c>
      <c r="D538" s="12" t="s">
        <v>609</v>
      </c>
      <c r="E538" s="12">
        <v>1</v>
      </c>
      <c r="F538" s="12"/>
      <c r="G538" s="12"/>
      <c r="H538" s="14">
        <v>70</v>
      </c>
    </row>
    <row r="539" spans="1:8" ht="13.5">
      <c r="A539" s="21">
        <v>41408</v>
      </c>
      <c r="B539" s="12" t="s">
        <v>613</v>
      </c>
      <c r="C539" s="12" t="s">
        <v>169</v>
      </c>
      <c r="D539" s="12" t="s">
        <v>609</v>
      </c>
      <c r="E539" s="12">
        <v>5</v>
      </c>
      <c r="F539" s="12"/>
      <c r="G539" s="12"/>
      <c r="H539" s="14">
        <v>225</v>
      </c>
    </row>
    <row r="540" spans="1:8" ht="13.5">
      <c r="A540" s="21">
        <v>41418</v>
      </c>
      <c r="B540" s="12" t="s">
        <v>614</v>
      </c>
      <c r="C540" s="12" t="s">
        <v>168</v>
      </c>
      <c r="D540" s="12" t="s">
        <v>36</v>
      </c>
      <c r="E540" s="12">
        <v>1</v>
      </c>
      <c r="F540" s="12">
        <v>30</v>
      </c>
      <c r="G540" s="12" t="s">
        <v>503</v>
      </c>
      <c r="H540" s="14">
        <f>F540*$D$1</f>
        <v>31.5</v>
      </c>
    </row>
    <row r="541" spans="1:8" ht="13.5">
      <c r="A541" s="21">
        <v>41418</v>
      </c>
      <c r="B541" s="12" t="s">
        <v>615</v>
      </c>
      <c r="C541" s="12" t="s">
        <v>168</v>
      </c>
      <c r="D541" s="12" t="s">
        <v>36</v>
      </c>
      <c r="E541" s="12">
        <v>1</v>
      </c>
      <c r="F541" s="12">
        <v>30</v>
      </c>
      <c r="G541" s="12" t="s">
        <v>503</v>
      </c>
      <c r="H541" s="14">
        <f aca="true" t="shared" si="6" ref="H541:H548">F541*$D$1</f>
        <v>31.5</v>
      </c>
    </row>
    <row r="542" spans="1:8" ht="13.5">
      <c r="A542" s="21">
        <v>41418</v>
      </c>
      <c r="B542" s="12" t="s">
        <v>616</v>
      </c>
      <c r="C542" s="12" t="s">
        <v>168</v>
      </c>
      <c r="D542" s="12" t="s">
        <v>36</v>
      </c>
      <c r="E542" s="12">
        <v>1</v>
      </c>
      <c r="F542" s="12">
        <v>20</v>
      </c>
      <c r="G542" s="12" t="s">
        <v>503</v>
      </c>
      <c r="H542" s="14">
        <f t="shared" si="6"/>
        <v>21</v>
      </c>
    </row>
    <row r="543" spans="1:8" ht="13.5">
      <c r="A543" s="21">
        <v>41418</v>
      </c>
      <c r="B543" s="12" t="s">
        <v>617</v>
      </c>
      <c r="C543" s="12" t="s">
        <v>168</v>
      </c>
      <c r="D543" s="12" t="s">
        <v>36</v>
      </c>
      <c r="E543" s="12">
        <v>1</v>
      </c>
      <c r="F543" s="12">
        <v>30</v>
      </c>
      <c r="G543" s="12" t="s">
        <v>503</v>
      </c>
      <c r="H543" s="14">
        <f t="shared" si="6"/>
        <v>31.5</v>
      </c>
    </row>
    <row r="544" spans="1:8" ht="13.5">
      <c r="A544" s="21">
        <v>41418</v>
      </c>
      <c r="B544" s="12" t="s">
        <v>187</v>
      </c>
      <c r="C544" s="12" t="s">
        <v>168</v>
      </c>
      <c r="D544" s="12" t="s">
        <v>36</v>
      </c>
      <c r="E544" s="12">
        <v>10</v>
      </c>
      <c r="F544" s="12">
        <v>10</v>
      </c>
      <c r="G544" s="12" t="s">
        <v>503</v>
      </c>
      <c r="H544" s="14">
        <f t="shared" si="6"/>
        <v>10.5</v>
      </c>
    </row>
    <row r="545" spans="1:8" ht="13.5">
      <c r="A545" s="21">
        <v>41418</v>
      </c>
      <c r="B545" s="12" t="s">
        <v>618</v>
      </c>
      <c r="C545" s="12" t="s">
        <v>168</v>
      </c>
      <c r="D545" s="12" t="s">
        <v>36</v>
      </c>
      <c r="E545" s="12">
        <v>1</v>
      </c>
      <c r="F545" s="12">
        <v>3</v>
      </c>
      <c r="G545" s="12" t="s">
        <v>503</v>
      </c>
      <c r="H545" s="14">
        <f t="shared" si="6"/>
        <v>3.1500000000000004</v>
      </c>
    </row>
    <row r="546" spans="1:8" ht="13.5">
      <c r="A546" s="21">
        <v>41418</v>
      </c>
      <c r="B546" s="12" t="s">
        <v>619</v>
      </c>
      <c r="C546" s="12" t="s">
        <v>168</v>
      </c>
      <c r="D546" s="12" t="s">
        <v>36</v>
      </c>
      <c r="E546" s="12">
        <v>1</v>
      </c>
      <c r="F546" s="12">
        <v>5</v>
      </c>
      <c r="G546" s="12" t="s">
        <v>503</v>
      </c>
      <c r="H546" s="14">
        <f t="shared" si="6"/>
        <v>5.25</v>
      </c>
    </row>
    <row r="547" spans="1:8" ht="13.5">
      <c r="A547" s="21">
        <v>41418</v>
      </c>
      <c r="B547" s="12" t="s">
        <v>620</v>
      </c>
      <c r="C547" s="12" t="s">
        <v>168</v>
      </c>
      <c r="D547" s="12" t="s">
        <v>36</v>
      </c>
      <c r="E547" s="12">
        <v>1</v>
      </c>
      <c r="F547" s="12">
        <v>15</v>
      </c>
      <c r="G547" s="12" t="s">
        <v>503</v>
      </c>
      <c r="H547" s="14">
        <f t="shared" si="6"/>
        <v>15.75</v>
      </c>
    </row>
    <row r="548" spans="1:8" ht="13.5">
      <c r="A548" s="21">
        <v>41418</v>
      </c>
      <c r="B548" s="12" t="s">
        <v>621</v>
      </c>
      <c r="C548" s="12" t="s">
        <v>168</v>
      </c>
      <c r="D548" s="12" t="s">
        <v>36</v>
      </c>
      <c r="E548" s="12">
        <v>1</v>
      </c>
      <c r="F548" s="12">
        <v>30</v>
      </c>
      <c r="G548" s="12" t="s">
        <v>503</v>
      </c>
      <c r="H548" s="14">
        <f t="shared" si="6"/>
        <v>31.5</v>
      </c>
    </row>
    <row r="549" spans="1:8" ht="13.5">
      <c r="A549" s="21">
        <v>41429</v>
      </c>
      <c r="B549" s="12" t="s">
        <v>148</v>
      </c>
      <c r="C549" s="12" t="s">
        <v>169</v>
      </c>
      <c r="D549" s="12" t="s">
        <v>36</v>
      </c>
      <c r="E549" s="12">
        <v>2</v>
      </c>
      <c r="F549" s="12">
        <v>138</v>
      </c>
      <c r="G549" s="12" t="s">
        <v>503</v>
      </c>
      <c r="H549" s="14">
        <f aca="true" t="shared" si="7" ref="H549:H557">F549*$D$1</f>
        <v>144.9</v>
      </c>
    </row>
    <row r="550" spans="1:8" ht="13.5">
      <c r="A550" s="21">
        <v>41429</v>
      </c>
      <c r="B550" s="12" t="s">
        <v>622</v>
      </c>
      <c r="C550" s="12" t="s">
        <v>169</v>
      </c>
      <c r="D550" s="12" t="s">
        <v>36</v>
      </c>
      <c r="E550" s="12">
        <v>1</v>
      </c>
      <c r="F550" s="12">
        <v>35</v>
      </c>
      <c r="G550" s="12" t="s">
        <v>503</v>
      </c>
      <c r="H550" s="14">
        <f t="shared" si="7"/>
        <v>36.75</v>
      </c>
    </row>
    <row r="551" spans="1:8" ht="13.5">
      <c r="A551" s="21">
        <v>41429</v>
      </c>
      <c r="B551" s="12" t="s">
        <v>623</v>
      </c>
      <c r="C551" s="12" t="s">
        <v>166</v>
      </c>
      <c r="D551" s="12" t="s">
        <v>36</v>
      </c>
      <c r="E551" s="12">
        <v>1</v>
      </c>
      <c r="F551" s="12">
        <v>9</v>
      </c>
      <c r="G551" s="12" t="s">
        <v>503</v>
      </c>
      <c r="H551" s="14">
        <f t="shared" si="7"/>
        <v>9.450000000000001</v>
      </c>
    </row>
    <row r="552" spans="1:8" ht="13.5">
      <c r="A552" s="21">
        <v>41487</v>
      </c>
      <c r="B552" s="12" t="s">
        <v>626</v>
      </c>
      <c r="C552" s="12" t="s">
        <v>169</v>
      </c>
      <c r="D552" s="12" t="s">
        <v>36</v>
      </c>
      <c r="E552" s="12">
        <v>2</v>
      </c>
      <c r="F552" s="12">
        <v>40</v>
      </c>
      <c r="G552" s="12" t="s">
        <v>503</v>
      </c>
      <c r="H552" s="14">
        <f t="shared" si="7"/>
        <v>42</v>
      </c>
    </row>
    <row r="553" spans="1:8" ht="13.5">
      <c r="A553" s="21">
        <v>41487</v>
      </c>
      <c r="B553" s="12" t="s">
        <v>627</v>
      </c>
      <c r="C553" s="12" t="s">
        <v>169</v>
      </c>
      <c r="D553" s="12" t="s">
        <v>36</v>
      </c>
      <c r="E553" s="12">
        <v>2</v>
      </c>
      <c r="F553" s="12">
        <v>40</v>
      </c>
      <c r="G553" s="12" t="s">
        <v>503</v>
      </c>
      <c r="H553" s="14">
        <f t="shared" si="7"/>
        <v>42</v>
      </c>
    </row>
    <row r="554" spans="1:8" ht="13.5">
      <c r="A554" s="21">
        <v>41487</v>
      </c>
      <c r="B554" s="12" t="s">
        <v>39</v>
      </c>
      <c r="C554" s="12" t="s">
        <v>169</v>
      </c>
      <c r="D554" s="12" t="s">
        <v>36</v>
      </c>
      <c r="E554" s="12">
        <v>10</v>
      </c>
      <c r="F554" s="12">
        <v>65</v>
      </c>
      <c r="G554" s="12" t="s">
        <v>503</v>
      </c>
      <c r="H554" s="14">
        <f t="shared" si="7"/>
        <v>68.25</v>
      </c>
    </row>
    <row r="555" spans="1:8" ht="13.5">
      <c r="A555" s="21">
        <v>41487</v>
      </c>
      <c r="B555" s="12" t="s">
        <v>628</v>
      </c>
      <c r="C555" s="12" t="s">
        <v>165</v>
      </c>
      <c r="D555" s="12" t="s">
        <v>36</v>
      </c>
      <c r="E555" s="12">
        <v>1</v>
      </c>
      <c r="F555" s="12">
        <v>10</v>
      </c>
      <c r="G555" s="12" t="s">
        <v>503</v>
      </c>
      <c r="H555" s="14">
        <f t="shared" si="7"/>
        <v>10.5</v>
      </c>
    </row>
    <row r="556" spans="1:8" ht="13.5">
      <c r="A556" s="21">
        <v>41495</v>
      </c>
      <c r="B556" s="12" t="s">
        <v>181</v>
      </c>
      <c r="C556" s="12" t="s">
        <v>170</v>
      </c>
      <c r="D556" s="12" t="s">
        <v>591</v>
      </c>
      <c r="E556" s="12" t="s">
        <v>629</v>
      </c>
      <c r="F556" s="12"/>
      <c r="G556" s="12"/>
      <c r="H556" s="14">
        <v>152.9</v>
      </c>
    </row>
    <row r="557" spans="1:8" ht="13.5">
      <c r="A557" s="21">
        <v>41516</v>
      </c>
      <c r="B557" s="12" t="s">
        <v>621</v>
      </c>
      <c r="C557" s="12" t="s">
        <v>168</v>
      </c>
      <c r="D557" s="12" t="s">
        <v>36</v>
      </c>
      <c r="E557" s="12" t="s">
        <v>630</v>
      </c>
      <c r="F557" s="24">
        <v>99</v>
      </c>
      <c r="G557" s="24" t="s">
        <v>503</v>
      </c>
      <c r="H557" s="14">
        <f t="shared" si="7"/>
        <v>103.95</v>
      </c>
    </row>
    <row r="558" spans="1:8" ht="13.5">
      <c r="A558" s="21">
        <v>41516</v>
      </c>
      <c r="B558" s="12" t="s">
        <v>632</v>
      </c>
      <c r="C558" s="12" t="s">
        <v>168</v>
      </c>
      <c r="D558" s="12" t="s">
        <v>36</v>
      </c>
      <c r="E558" t="s">
        <v>631</v>
      </c>
      <c r="F558" s="24">
        <v>30</v>
      </c>
      <c r="G558" s="24" t="s">
        <v>503</v>
      </c>
      <c r="H558" s="14">
        <f>F558*$D$1</f>
        <v>31.5</v>
      </c>
    </row>
    <row r="559" spans="1:8" ht="13.5">
      <c r="A559" s="21">
        <v>41516</v>
      </c>
      <c r="B559" s="12" t="s">
        <v>615</v>
      </c>
      <c r="C559" s="12" t="s">
        <v>168</v>
      </c>
      <c r="D559" s="12" t="s">
        <v>36</v>
      </c>
      <c r="E559" t="s">
        <v>631</v>
      </c>
      <c r="F559" s="24">
        <v>30</v>
      </c>
      <c r="G559" s="24" t="s">
        <v>503</v>
      </c>
      <c r="H559" s="14">
        <f>F559*$D$1</f>
        <v>31.5</v>
      </c>
    </row>
    <row r="560" spans="1:8" ht="13.5">
      <c r="A560" s="21">
        <v>41516</v>
      </c>
      <c r="B560" s="12" t="s">
        <v>633</v>
      </c>
      <c r="C560" s="12" t="s">
        <v>170</v>
      </c>
      <c r="D560" s="12" t="s">
        <v>36</v>
      </c>
      <c r="E560" t="s">
        <v>634</v>
      </c>
      <c r="F560" s="24">
        <v>20</v>
      </c>
      <c r="G560" s="24" t="s">
        <v>503</v>
      </c>
      <c r="H560" s="14">
        <f>F560*$D$1</f>
        <v>21</v>
      </c>
    </row>
    <row r="561" spans="1:8" ht="13.5">
      <c r="A561" s="21">
        <v>41516</v>
      </c>
      <c r="B561" s="12" t="s">
        <v>563</v>
      </c>
      <c r="C561" s="12" t="s">
        <v>170</v>
      </c>
      <c r="D561" s="12" t="s">
        <v>36</v>
      </c>
      <c r="E561" t="s">
        <v>635</v>
      </c>
      <c r="F561" s="24">
        <v>20</v>
      </c>
      <c r="G561" s="24" t="s">
        <v>503</v>
      </c>
      <c r="H561" s="14">
        <f>F561*$D$1</f>
        <v>21</v>
      </c>
    </row>
    <row r="562" spans="1:8" ht="13.5">
      <c r="A562" s="21">
        <v>41516</v>
      </c>
      <c r="B562" s="12" t="s">
        <v>636</v>
      </c>
      <c r="C562" s="12" t="s">
        <v>169</v>
      </c>
      <c r="D562" s="12" t="s">
        <v>36</v>
      </c>
      <c r="E562">
        <v>1</v>
      </c>
      <c r="F562" s="24">
        <v>67</v>
      </c>
      <c r="G562" s="24" t="s">
        <v>503</v>
      </c>
      <c r="H562" s="14">
        <f>F562*$D$1</f>
        <v>70.35000000000001</v>
      </c>
    </row>
    <row r="563" spans="1:8" ht="13.5">
      <c r="A563" s="21">
        <v>41529</v>
      </c>
      <c r="B563" s="12" t="s">
        <v>637</v>
      </c>
      <c r="C563" s="12" t="s">
        <v>169</v>
      </c>
      <c r="D563" s="12" t="s">
        <v>638</v>
      </c>
      <c r="E563">
        <v>12</v>
      </c>
      <c r="F563" s="24"/>
      <c r="G563" s="24"/>
      <c r="H563" s="14">
        <v>140</v>
      </c>
    </row>
    <row r="564" spans="1:8" ht="13.5">
      <c r="A564" s="21">
        <v>41542</v>
      </c>
      <c r="B564" s="12" t="s">
        <v>639</v>
      </c>
      <c r="C564" s="12" t="s">
        <v>169</v>
      </c>
      <c r="D564" s="12" t="s">
        <v>640</v>
      </c>
      <c r="E564">
        <v>1</v>
      </c>
      <c r="F564" s="24"/>
      <c r="G564" s="24"/>
      <c r="H564" s="14">
        <v>105</v>
      </c>
    </row>
    <row r="565" spans="1:8" ht="13.5">
      <c r="A565" s="21">
        <v>41542</v>
      </c>
      <c r="B565" s="12" t="s">
        <v>641</v>
      </c>
      <c r="C565" s="12" t="s">
        <v>169</v>
      </c>
      <c r="D565" s="12" t="s">
        <v>640</v>
      </c>
      <c r="E565">
        <v>1</v>
      </c>
      <c r="F565" s="24"/>
      <c r="G565" s="24"/>
      <c r="H565" s="14">
        <v>45</v>
      </c>
    </row>
    <row r="566" spans="1:8" ht="13.5">
      <c r="A566" s="21">
        <v>41545</v>
      </c>
      <c r="B566" s="12" t="s">
        <v>642</v>
      </c>
      <c r="C566" s="12" t="s">
        <v>168</v>
      </c>
      <c r="D566" s="12" t="s">
        <v>609</v>
      </c>
      <c r="E566">
        <v>3</v>
      </c>
      <c r="F566" s="24"/>
      <c r="G566" s="24"/>
      <c r="H566" s="14">
        <v>63</v>
      </c>
    </row>
    <row r="567" spans="1:8" ht="13.5">
      <c r="A567" s="21">
        <v>41545</v>
      </c>
      <c r="B567" s="12" t="s">
        <v>590</v>
      </c>
      <c r="C567" s="12" t="s">
        <v>166</v>
      </c>
      <c r="D567" s="12" t="s">
        <v>609</v>
      </c>
      <c r="E567">
        <v>3</v>
      </c>
      <c r="F567" s="24"/>
      <c r="G567" s="24"/>
      <c r="H567" s="14">
        <v>27</v>
      </c>
    </row>
    <row r="568" spans="1:8" ht="13.5">
      <c r="A568" s="21">
        <v>41545</v>
      </c>
      <c r="B568" s="12" t="s">
        <v>644</v>
      </c>
      <c r="C568" s="12" t="s">
        <v>166</v>
      </c>
      <c r="D568" s="12" t="s">
        <v>609</v>
      </c>
      <c r="E568">
        <v>1</v>
      </c>
      <c r="F568" s="24"/>
      <c r="G568" s="24"/>
      <c r="H568" s="14">
        <v>20</v>
      </c>
    </row>
    <row r="569" spans="1:8" ht="13.5">
      <c r="A569" s="21">
        <v>41545</v>
      </c>
      <c r="B569" s="12" t="s">
        <v>612</v>
      </c>
      <c r="C569" s="12" t="s">
        <v>166</v>
      </c>
      <c r="D569" s="12" t="s">
        <v>609</v>
      </c>
      <c r="E569">
        <v>1</v>
      </c>
      <c r="F569" s="24"/>
      <c r="G569" s="24"/>
      <c r="H569" s="14">
        <v>65</v>
      </c>
    </row>
    <row r="570" spans="1:8" ht="13.5">
      <c r="A570" s="21">
        <v>41545</v>
      </c>
      <c r="B570" s="12" t="s">
        <v>648</v>
      </c>
      <c r="C570" s="12" t="s">
        <v>169</v>
      </c>
      <c r="D570" s="12" t="s">
        <v>609</v>
      </c>
      <c r="E570">
        <v>1</v>
      </c>
      <c r="F570" s="24"/>
      <c r="G570" s="24"/>
      <c r="H570" s="14">
        <v>45</v>
      </c>
    </row>
    <row r="571" spans="1:8" ht="13.5">
      <c r="A571" s="21">
        <v>41545</v>
      </c>
      <c r="B571" s="12" t="s">
        <v>643</v>
      </c>
      <c r="C571" s="12" t="s">
        <v>170</v>
      </c>
      <c r="D571" s="12" t="s">
        <v>609</v>
      </c>
      <c r="E571">
        <v>1</v>
      </c>
      <c r="F571" s="24"/>
      <c r="G571" s="24"/>
      <c r="H571" s="14">
        <v>25</v>
      </c>
    </row>
    <row r="572" spans="1:8" ht="13.5">
      <c r="A572" s="25">
        <v>41546</v>
      </c>
      <c r="B572" s="24" t="s">
        <v>646</v>
      </c>
      <c r="C572" s="24" t="s">
        <v>168</v>
      </c>
      <c r="D572" s="12" t="s">
        <v>609</v>
      </c>
      <c r="E572">
        <v>1</v>
      </c>
      <c r="F572" s="24"/>
      <c r="G572" s="24"/>
      <c r="H572" s="26">
        <v>105</v>
      </c>
    </row>
    <row r="573" spans="1:8" ht="13.5">
      <c r="A573" s="25">
        <v>41546</v>
      </c>
      <c r="B573" s="12" t="s">
        <v>647</v>
      </c>
      <c r="C573" s="12" t="s">
        <v>169</v>
      </c>
      <c r="D573" s="12" t="s">
        <v>609</v>
      </c>
      <c r="E573">
        <v>1</v>
      </c>
      <c r="F573" s="24"/>
      <c r="G573" s="24"/>
      <c r="H573" s="14">
        <v>45</v>
      </c>
    </row>
    <row r="574" spans="1:8" ht="13.5">
      <c r="A574" s="21">
        <v>41552</v>
      </c>
      <c r="B574" s="12" t="s">
        <v>645</v>
      </c>
      <c r="C574" s="12" t="s">
        <v>168</v>
      </c>
      <c r="D574" s="12" t="s">
        <v>421</v>
      </c>
      <c r="E574">
        <v>3</v>
      </c>
      <c r="F574" s="24"/>
      <c r="G574" s="24"/>
      <c r="H574" s="14">
        <v>49</v>
      </c>
    </row>
    <row r="575" spans="1:8" ht="13.5">
      <c r="A575" s="21">
        <v>41594</v>
      </c>
      <c r="B575" s="12" t="s">
        <v>614</v>
      </c>
      <c r="C575" s="12" t="s">
        <v>168</v>
      </c>
      <c r="D575" s="12" t="s">
        <v>36</v>
      </c>
      <c r="E575">
        <v>1</v>
      </c>
      <c r="F575" s="24">
        <v>22</v>
      </c>
      <c r="G575" s="24" t="s">
        <v>503</v>
      </c>
      <c r="H575" s="14">
        <f aca="true" t="shared" si="8" ref="H575:H581">F575*$D$1</f>
        <v>23.1</v>
      </c>
    </row>
    <row r="576" spans="1:8" ht="13.5">
      <c r="A576" s="21">
        <v>41594</v>
      </c>
      <c r="B576" s="12" t="s">
        <v>615</v>
      </c>
      <c r="C576" s="12" t="s">
        <v>168</v>
      </c>
      <c r="D576" s="12" t="s">
        <v>36</v>
      </c>
      <c r="E576">
        <v>1</v>
      </c>
      <c r="F576" s="24">
        <v>22</v>
      </c>
      <c r="G576" s="24" t="s">
        <v>503</v>
      </c>
      <c r="H576" s="14">
        <f t="shared" si="8"/>
        <v>23.1</v>
      </c>
    </row>
    <row r="577" spans="1:8" ht="13.5">
      <c r="A577" s="21">
        <v>41594</v>
      </c>
      <c r="B577" s="12" t="s">
        <v>621</v>
      </c>
      <c r="C577" s="12" t="s">
        <v>168</v>
      </c>
      <c r="D577" s="12" t="s">
        <v>36</v>
      </c>
      <c r="E577">
        <v>1</v>
      </c>
      <c r="F577" s="24">
        <v>45</v>
      </c>
      <c r="G577" s="24" t="s">
        <v>503</v>
      </c>
      <c r="H577" s="14">
        <f t="shared" si="8"/>
        <v>47.25</v>
      </c>
    </row>
    <row r="578" spans="1:8" ht="13.5">
      <c r="A578" s="21">
        <v>41594</v>
      </c>
      <c r="B578" s="12" t="s">
        <v>563</v>
      </c>
      <c r="C578" s="12" t="s">
        <v>170</v>
      </c>
      <c r="D578" s="12" t="s">
        <v>36</v>
      </c>
      <c r="E578">
        <v>4</v>
      </c>
      <c r="F578" s="24">
        <v>12</v>
      </c>
      <c r="G578" s="24" t="s">
        <v>503</v>
      </c>
      <c r="H578" s="14">
        <f t="shared" si="8"/>
        <v>12.600000000000001</v>
      </c>
    </row>
    <row r="579" spans="1:8" ht="13.5">
      <c r="A579" s="21">
        <v>41594</v>
      </c>
      <c r="B579" s="12" t="s">
        <v>633</v>
      </c>
      <c r="C579" s="12" t="s">
        <v>168</v>
      </c>
      <c r="D579" s="12" t="s">
        <v>36</v>
      </c>
      <c r="E579">
        <v>1</v>
      </c>
      <c r="F579" s="24">
        <v>22</v>
      </c>
      <c r="G579" s="24" t="s">
        <v>503</v>
      </c>
      <c r="H579" s="14">
        <f t="shared" si="8"/>
        <v>23.1</v>
      </c>
    </row>
    <row r="580" spans="1:8" ht="13.5">
      <c r="A580" s="21">
        <v>41594</v>
      </c>
      <c r="B580" s="12" t="s">
        <v>541</v>
      </c>
      <c r="C580" s="12" t="s">
        <v>166</v>
      </c>
      <c r="D580" s="12" t="s">
        <v>36</v>
      </c>
      <c r="E580">
        <v>1</v>
      </c>
      <c r="F580" s="24">
        <v>10</v>
      </c>
      <c r="G580" s="24" t="s">
        <v>503</v>
      </c>
      <c r="H580" s="14">
        <f t="shared" si="8"/>
        <v>10.5</v>
      </c>
    </row>
    <row r="581" spans="1:8" ht="13.5">
      <c r="A581" s="21">
        <v>41594</v>
      </c>
      <c r="B581" s="12" t="s">
        <v>649</v>
      </c>
      <c r="C581" s="12" t="s">
        <v>166</v>
      </c>
      <c r="D581" s="12" t="s">
        <v>36</v>
      </c>
      <c r="E581">
        <v>1</v>
      </c>
      <c r="F581" s="24">
        <v>15</v>
      </c>
      <c r="G581" s="24" t="s">
        <v>503</v>
      </c>
      <c r="H581" s="14">
        <f t="shared" si="8"/>
        <v>15.75</v>
      </c>
    </row>
    <row r="582" spans="1:8" ht="13.5">
      <c r="A582" s="21">
        <v>41607</v>
      </c>
      <c r="B582" s="12" t="s">
        <v>650</v>
      </c>
      <c r="C582" s="12" t="s">
        <v>170</v>
      </c>
      <c r="D582" s="12" t="s">
        <v>651</v>
      </c>
      <c r="E582">
        <v>1</v>
      </c>
      <c r="F582" s="24"/>
      <c r="G582" s="24"/>
      <c r="H582" s="14">
        <v>7.9</v>
      </c>
    </row>
    <row r="583" spans="1:8" ht="13.5">
      <c r="A583" s="21">
        <v>41607</v>
      </c>
      <c r="B583" s="12" t="s">
        <v>652</v>
      </c>
      <c r="C583" s="12" t="s">
        <v>170</v>
      </c>
      <c r="D583" s="12" t="s">
        <v>651</v>
      </c>
      <c r="E583">
        <v>1</v>
      </c>
      <c r="F583" s="24"/>
      <c r="G583" s="24"/>
      <c r="H583" s="14">
        <v>7.9</v>
      </c>
    </row>
    <row r="584" spans="1:8" ht="13.5">
      <c r="A584" s="21">
        <v>41607</v>
      </c>
      <c r="B584" s="12" t="s">
        <v>653</v>
      </c>
      <c r="C584" s="12" t="s">
        <v>654</v>
      </c>
      <c r="D584" s="12" t="s">
        <v>651</v>
      </c>
      <c r="E584">
        <v>1</v>
      </c>
      <c r="F584" s="24"/>
      <c r="G584" s="24"/>
      <c r="H584" s="14">
        <v>13.9</v>
      </c>
    </row>
    <row r="585" spans="1:8" ht="13.5">
      <c r="A585" s="21">
        <v>41607</v>
      </c>
      <c r="B585" s="12" t="s">
        <v>655</v>
      </c>
      <c r="C585" s="12" t="s">
        <v>654</v>
      </c>
      <c r="D585" s="12" t="s">
        <v>651</v>
      </c>
      <c r="E585">
        <v>1</v>
      </c>
      <c r="F585" s="24"/>
      <c r="G585" s="24"/>
      <c r="H585" s="14">
        <v>7.9</v>
      </c>
    </row>
    <row r="586" spans="1:8" ht="13.5">
      <c r="A586" s="21">
        <v>41607</v>
      </c>
      <c r="B586" s="12" t="s">
        <v>656</v>
      </c>
      <c r="C586" s="12" t="s">
        <v>654</v>
      </c>
      <c r="D586" s="12" t="s">
        <v>651</v>
      </c>
      <c r="E586">
        <v>1</v>
      </c>
      <c r="F586" s="24"/>
      <c r="G586" s="24"/>
      <c r="H586" s="14">
        <v>17.6</v>
      </c>
    </row>
    <row r="587" spans="1:8" ht="13.5">
      <c r="A587" s="21">
        <v>41607</v>
      </c>
      <c r="B587" s="12" t="s">
        <v>657</v>
      </c>
      <c r="C587" s="12" t="s">
        <v>654</v>
      </c>
      <c r="D587" s="12" t="s">
        <v>651</v>
      </c>
      <c r="E587">
        <v>1</v>
      </c>
      <c r="F587" s="24"/>
      <c r="G587" s="24"/>
      <c r="H587" s="14">
        <v>69.4</v>
      </c>
    </row>
    <row r="588" spans="1:8" ht="13.5">
      <c r="A588" s="21">
        <v>41614</v>
      </c>
      <c r="B588" s="12" t="s">
        <v>500</v>
      </c>
      <c r="C588" s="12" t="s">
        <v>654</v>
      </c>
      <c r="D588" s="12" t="s">
        <v>36</v>
      </c>
      <c r="E588">
        <v>1</v>
      </c>
      <c r="F588" s="24">
        <v>89</v>
      </c>
      <c r="G588" s="24" t="s">
        <v>503</v>
      </c>
      <c r="H588" s="14">
        <f>F588*$D$1</f>
        <v>93.45</v>
      </c>
    </row>
    <row r="589" spans="1:8" ht="13.5">
      <c r="A589" s="21">
        <v>41615</v>
      </c>
      <c r="B589" s="12" t="s">
        <v>658</v>
      </c>
      <c r="C589" s="12" t="s">
        <v>169</v>
      </c>
      <c r="D589" s="12" t="s">
        <v>609</v>
      </c>
      <c r="E589">
        <v>1</v>
      </c>
      <c r="F589" s="24"/>
      <c r="G589" s="24"/>
      <c r="H589" s="14">
        <v>69</v>
      </c>
    </row>
    <row r="590" spans="1:8" ht="13.5">
      <c r="A590" s="21">
        <v>41615</v>
      </c>
      <c r="B590" s="12" t="s">
        <v>659</v>
      </c>
      <c r="C590" s="12" t="s">
        <v>165</v>
      </c>
      <c r="D590" s="12" t="s">
        <v>609</v>
      </c>
      <c r="E590">
        <v>1</v>
      </c>
      <c r="F590" s="24"/>
      <c r="G590" s="24"/>
      <c r="H590" s="14">
        <v>64</v>
      </c>
    </row>
    <row r="591" spans="1:8" ht="13.5">
      <c r="A591" s="21">
        <v>41615</v>
      </c>
      <c r="B591" s="12" t="s">
        <v>660</v>
      </c>
      <c r="C591" s="12" t="s">
        <v>165</v>
      </c>
      <c r="D591" s="12" t="s">
        <v>609</v>
      </c>
      <c r="E591">
        <v>1</v>
      </c>
      <c r="F591" s="24"/>
      <c r="G591" s="24"/>
      <c r="H591" s="14">
        <v>3</v>
      </c>
    </row>
    <row r="592" spans="1:8" ht="13.5">
      <c r="A592" s="21">
        <v>41627</v>
      </c>
      <c r="B592" s="12" t="s">
        <v>661</v>
      </c>
      <c r="C592" s="12" t="s">
        <v>169</v>
      </c>
      <c r="D592" s="12" t="s">
        <v>36</v>
      </c>
      <c r="E592">
        <v>3</v>
      </c>
      <c r="F592" s="24">
        <v>135</v>
      </c>
      <c r="G592" s="24" t="s">
        <v>503</v>
      </c>
      <c r="H592" s="14">
        <f>F592*$D$1</f>
        <v>141.75</v>
      </c>
    </row>
    <row r="593" spans="1:8" ht="13.5">
      <c r="A593" s="21">
        <v>41627</v>
      </c>
      <c r="B593" s="12" t="s">
        <v>181</v>
      </c>
      <c r="C593" s="12" t="s">
        <v>170</v>
      </c>
      <c r="D593" s="12" t="s">
        <v>36</v>
      </c>
      <c r="E593">
        <v>3</v>
      </c>
      <c r="F593" s="24">
        <v>15</v>
      </c>
      <c r="G593" s="24" t="s">
        <v>503</v>
      </c>
      <c r="H593" s="14">
        <f>F593*$D$1</f>
        <v>15.75</v>
      </c>
    </row>
    <row r="594" spans="1:8" ht="13.5">
      <c r="A594" s="21">
        <v>41627</v>
      </c>
      <c r="B594" s="12" t="s">
        <v>39</v>
      </c>
      <c r="C594" s="12" t="s">
        <v>169</v>
      </c>
      <c r="D594" s="12" t="s">
        <v>36</v>
      </c>
      <c r="E594">
        <v>5</v>
      </c>
      <c r="F594" s="24">
        <v>22.5</v>
      </c>
      <c r="G594" s="24" t="s">
        <v>503</v>
      </c>
      <c r="H594" s="14">
        <f>F594*$D$1</f>
        <v>23.625</v>
      </c>
    </row>
    <row r="595" spans="1:8" ht="13.5">
      <c r="A595" s="25">
        <v>41630</v>
      </c>
      <c r="B595" s="12" t="s">
        <v>662</v>
      </c>
      <c r="C595" s="12" t="s">
        <v>168</v>
      </c>
      <c r="D595" s="12" t="s">
        <v>609</v>
      </c>
      <c r="E595">
        <v>1</v>
      </c>
      <c r="H595" s="2">
        <v>50</v>
      </c>
    </row>
    <row r="596" spans="1:8" ht="13.5">
      <c r="A596" s="25">
        <v>41630</v>
      </c>
      <c r="B596" s="12" t="s">
        <v>663</v>
      </c>
      <c r="C596" s="12" t="s">
        <v>168</v>
      </c>
      <c r="D596" s="12" t="s">
        <v>609</v>
      </c>
      <c r="E596">
        <v>2</v>
      </c>
      <c r="H596" s="2">
        <v>40</v>
      </c>
    </row>
    <row r="597" spans="1:8" ht="13.5">
      <c r="A597" s="25">
        <v>41630</v>
      </c>
      <c r="B597" s="12" t="s">
        <v>39</v>
      </c>
      <c r="C597" s="12" t="s">
        <v>169</v>
      </c>
      <c r="D597" s="12" t="s">
        <v>609</v>
      </c>
      <c r="E597">
        <v>7</v>
      </c>
      <c r="H597" s="2">
        <v>63</v>
      </c>
    </row>
    <row r="598" spans="1:8" ht="13.5">
      <c r="A598" s="25">
        <v>41630</v>
      </c>
      <c r="B598" s="12" t="s">
        <v>664</v>
      </c>
      <c r="C598" s="12" t="s">
        <v>165</v>
      </c>
      <c r="D598" s="12" t="s">
        <v>609</v>
      </c>
      <c r="E598">
        <v>2</v>
      </c>
      <c r="H598" s="2">
        <v>20</v>
      </c>
    </row>
    <row r="599" spans="1:8" ht="13.5">
      <c r="A599" s="25">
        <v>41674</v>
      </c>
      <c r="B599" s="12" t="s">
        <v>665</v>
      </c>
      <c r="C599" s="12" t="s">
        <v>165</v>
      </c>
      <c r="D599" s="12" t="s">
        <v>609</v>
      </c>
      <c r="E599" t="s">
        <v>673</v>
      </c>
      <c r="H599" s="2">
        <v>60</v>
      </c>
    </row>
    <row r="600" spans="1:8" ht="13.5">
      <c r="A600" s="25">
        <v>41674</v>
      </c>
      <c r="B600" s="12" t="s">
        <v>666</v>
      </c>
      <c r="C600" s="12" t="s">
        <v>165</v>
      </c>
      <c r="D600" s="12" t="s">
        <v>609</v>
      </c>
      <c r="E600" t="s">
        <v>670</v>
      </c>
      <c r="H600" s="2">
        <v>175</v>
      </c>
    </row>
    <row r="601" spans="1:8" ht="13.5">
      <c r="A601" s="25">
        <v>41674</v>
      </c>
      <c r="B601" s="12" t="s">
        <v>667</v>
      </c>
      <c r="C601" s="12" t="s">
        <v>165</v>
      </c>
      <c r="D601" s="12" t="s">
        <v>609</v>
      </c>
      <c r="E601" t="s">
        <v>220</v>
      </c>
      <c r="H601" s="2">
        <v>24</v>
      </c>
    </row>
    <row r="602" spans="1:8" ht="13.5">
      <c r="A602" s="25">
        <v>41674</v>
      </c>
      <c r="B602" s="12" t="s">
        <v>668</v>
      </c>
      <c r="C602" s="12" t="s">
        <v>165</v>
      </c>
      <c r="D602" s="12" t="s">
        <v>609</v>
      </c>
      <c r="E602" t="s">
        <v>220</v>
      </c>
      <c r="H602" s="2">
        <v>24</v>
      </c>
    </row>
    <row r="603" spans="1:8" ht="13.5">
      <c r="A603" s="25">
        <v>41674</v>
      </c>
      <c r="B603" s="12" t="s">
        <v>669</v>
      </c>
      <c r="C603" s="12" t="s">
        <v>165</v>
      </c>
      <c r="D603" s="12" t="s">
        <v>609</v>
      </c>
      <c r="E603" t="s">
        <v>220</v>
      </c>
      <c r="H603" s="2">
        <v>64</v>
      </c>
    </row>
    <row r="604" spans="1:8" ht="13.5">
      <c r="A604" s="25">
        <v>41680</v>
      </c>
      <c r="B604" s="12" t="s">
        <v>671</v>
      </c>
      <c r="C604" s="12" t="s">
        <v>165</v>
      </c>
      <c r="D604" s="12" t="s">
        <v>672</v>
      </c>
      <c r="E604">
        <v>1</v>
      </c>
      <c r="F604" s="24">
        <v>95.6</v>
      </c>
      <c r="G604" s="24" t="s">
        <v>503</v>
      </c>
      <c r="H604" s="14">
        <f>F604*$D$1</f>
        <v>100.38</v>
      </c>
    </row>
    <row r="605" spans="1:8" ht="13.5">
      <c r="A605" s="25">
        <v>41693</v>
      </c>
      <c r="B605" s="12" t="s">
        <v>674</v>
      </c>
      <c r="C605" s="12" t="s">
        <v>165</v>
      </c>
      <c r="D605" s="12" t="s">
        <v>609</v>
      </c>
      <c r="E605">
        <v>1</v>
      </c>
      <c r="H605" s="2">
        <v>126</v>
      </c>
    </row>
    <row r="606" spans="1:8" ht="13.5">
      <c r="A606" s="25">
        <v>41693</v>
      </c>
      <c r="B606" s="12" t="s">
        <v>666</v>
      </c>
      <c r="C606" s="12" t="s">
        <v>227</v>
      </c>
      <c r="D606" s="12" t="s">
        <v>609</v>
      </c>
      <c r="E606" t="s">
        <v>670</v>
      </c>
      <c r="H606" s="2">
        <v>175</v>
      </c>
    </row>
    <row r="607" spans="1:8" ht="13.5">
      <c r="A607" s="25">
        <v>41693</v>
      </c>
      <c r="B607" s="12" t="s">
        <v>675</v>
      </c>
      <c r="C607" s="12" t="s">
        <v>168</v>
      </c>
      <c r="D607" s="12" t="s">
        <v>609</v>
      </c>
      <c r="E607" t="s">
        <v>676</v>
      </c>
      <c r="H607" s="2">
        <v>80</v>
      </c>
    </row>
    <row r="608" spans="1:8" ht="13.5">
      <c r="A608" s="25">
        <v>41693</v>
      </c>
      <c r="B608" s="12" t="s">
        <v>662</v>
      </c>
      <c r="C608" s="12" t="s">
        <v>165</v>
      </c>
      <c r="D608" s="12" t="s">
        <v>609</v>
      </c>
      <c r="E608">
        <v>1</v>
      </c>
      <c r="H608" s="2">
        <v>50</v>
      </c>
    </row>
    <row r="609" spans="1:8" ht="13.5">
      <c r="A609" s="25">
        <v>41693</v>
      </c>
      <c r="B609" s="12" t="s">
        <v>677</v>
      </c>
      <c r="C609" s="12" t="s">
        <v>165</v>
      </c>
      <c r="D609" s="12" t="s">
        <v>609</v>
      </c>
      <c r="E609" t="s">
        <v>678</v>
      </c>
      <c r="H609" s="2">
        <v>75</v>
      </c>
    </row>
    <row r="610" spans="1:8" ht="13.5">
      <c r="A610" s="25">
        <v>41711</v>
      </c>
      <c r="B610" s="12" t="s">
        <v>681</v>
      </c>
      <c r="C610" s="12" t="s">
        <v>165</v>
      </c>
      <c r="D610" s="12" t="s">
        <v>682</v>
      </c>
      <c r="H610" s="2">
        <v>115</v>
      </c>
    </row>
    <row r="611" spans="1:8" ht="13.5">
      <c r="A611" s="25">
        <v>41711</v>
      </c>
      <c r="B611" s="12" t="s">
        <v>683</v>
      </c>
      <c r="C611" s="12" t="s">
        <v>165</v>
      </c>
      <c r="D611" s="12" t="s">
        <v>684</v>
      </c>
      <c r="H611" s="2">
        <v>870</v>
      </c>
    </row>
    <row r="612" spans="1:8" ht="13.5">
      <c r="A612" s="25">
        <v>41711</v>
      </c>
      <c r="B612" s="12" t="s">
        <v>685</v>
      </c>
      <c r="C612" s="12" t="s">
        <v>165</v>
      </c>
      <c r="D612" s="12" t="s">
        <v>684</v>
      </c>
      <c r="H612" s="2">
        <v>221</v>
      </c>
    </row>
    <row r="613" spans="1:8" ht="13.5">
      <c r="A613" s="25">
        <v>41718</v>
      </c>
      <c r="B613" s="12" t="s">
        <v>665</v>
      </c>
      <c r="C613" s="12" t="s">
        <v>168</v>
      </c>
      <c r="D613" s="12" t="s">
        <v>609</v>
      </c>
      <c r="H613" s="2">
        <v>60</v>
      </c>
    </row>
    <row r="614" spans="1:8" ht="13.5">
      <c r="A614" s="25">
        <v>41718</v>
      </c>
      <c r="B614" s="12" t="s">
        <v>679</v>
      </c>
      <c r="C614" s="12" t="s">
        <v>168</v>
      </c>
      <c r="D614" s="12" t="s">
        <v>609</v>
      </c>
      <c r="H614" s="2">
        <v>23</v>
      </c>
    </row>
    <row r="615" spans="1:8" ht="13.5">
      <c r="A615" s="25">
        <v>41718</v>
      </c>
      <c r="B615" s="12" t="s">
        <v>680</v>
      </c>
      <c r="C615" s="12" t="s">
        <v>165</v>
      </c>
      <c r="D615" s="12" t="s">
        <v>609</v>
      </c>
      <c r="H615" s="2">
        <v>23</v>
      </c>
    </row>
    <row r="616" spans="1:8" ht="13.5">
      <c r="A616" s="25">
        <v>41724</v>
      </c>
      <c r="B616" s="24" t="s">
        <v>686</v>
      </c>
      <c r="C616" s="24" t="s">
        <v>169</v>
      </c>
      <c r="D616" s="24" t="s">
        <v>36</v>
      </c>
      <c r="E616">
        <v>5</v>
      </c>
      <c r="F616" s="24">
        <v>150</v>
      </c>
      <c r="G616" s="24" t="s">
        <v>503</v>
      </c>
      <c r="H616" s="14">
        <f>F616*$D$1</f>
        <v>157.5</v>
      </c>
    </row>
    <row r="617" spans="1:8" ht="13.5">
      <c r="A617" s="25">
        <v>41753</v>
      </c>
      <c r="B617" s="12" t="s">
        <v>675</v>
      </c>
      <c r="C617" s="12" t="s">
        <v>168</v>
      </c>
      <c r="D617" s="12" t="s">
        <v>609</v>
      </c>
      <c r="E617">
        <v>1</v>
      </c>
      <c r="H617" s="2">
        <v>45</v>
      </c>
    </row>
    <row r="618" spans="1:8" ht="13.5">
      <c r="A618" s="25">
        <v>41753</v>
      </c>
      <c r="B618" s="24" t="s">
        <v>687</v>
      </c>
      <c r="C618" s="12" t="s">
        <v>168</v>
      </c>
      <c r="D618" s="12" t="s">
        <v>609</v>
      </c>
      <c r="E618">
        <v>1</v>
      </c>
      <c r="F618" s="24"/>
      <c r="G618" s="24"/>
      <c r="H618" s="14">
        <v>50</v>
      </c>
    </row>
    <row r="619" spans="1:8" ht="13.5">
      <c r="A619" s="25">
        <v>41769</v>
      </c>
      <c r="B619" s="24" t="s">
        <v>665</v>
      </c>
      <c r="C619" s="12" t="s">
        <v>168</v>
      </c>
      <c r="D619" s="12" t="s">
        <v>609</v>
      </c>
      <c r="E619">
        <v>2</v>
      </c>
      <c r="F619" s="24"/>
      <c r="G619" s="24"/>
      <c r="H619" s="14">
        <v>120</v>
      </c>
    </row>
    <row r="620" spans="1:8" ht="13.5">
      <c r="A620" s="25">
        <v>41769</v>
      </c>
      <c r="B620" s="24" t="s">
        <v>688</v>
      </c>
      <c r="C620" s="12" t="s">
        <v>168</v>
      </c>
      <c r="D620" s="12" t="s">
        <v>609</v>
      </c>
      <c r="E620">
        <v>1</v>
      </c>
      <c r="F620" s="24"/>
      <c r="G620" s="24"/>
      <c r="H620" s="14">
        <v>23</v>
      </c>
    </row>
    <row r="621" spans="1:8" ht="13.5">
      <c r="A621" s="25">
        <v>41769</v>
      </c>
      <c r="B621" s="24" t="s">
        <v>689</v>
      </c>
      <c r="C621" s="12" t="s">
        <v>168</v>
      </c>
      <c r="D621" s="12" t="s">
        <v>609</v>
      </c>
      <c r="E621">
        <v>1</v>
      </c>
      <c r="F621" s="24"/>
      <c r="G621" s="24"/>
      <c r="H621" s="14">
        <v>23</v>
      </c>
    </row>
    <row r="622" spans="1:8" ht="13.5">
      <c r="A622" s="25">
        <v>41769</v>
      </c>
      <c r="B622" s="24" t="s">
        <v>690</v>
      </c>
      <c r="C622" s="12" t="s">
        <v>168</v>
      </c>
      <c r="D622" s="12" t="s">
        <v>609</v>
      </c>
      <c r="E622">
        <v>1</v>
      </c>
      <c r="F622" s="24"/>
      <c r="G622" s="24"/>
      <c r="H622" s="14">
        <v>30</v>
      </c>
    </row>
    <row r="623" spans="1:8" ht="13.5">
      <c r="A623" s="25">
        <v>41769</v>
      </c>
      <c r="B623" s="24" t="s">
        <v>691</v>
      </c>
      <c r="C623" s="12" t="s">
        <v>168</v>
      </c>
      <c r="D623" s="12" t="s">
        <v>609</v>
      </c>
      <c r="E623">
        <v>1</v>
      </c>
      <c r="F623" s="24"/>
      <c r="G623" s="24"/>
      <c r="H623" s="14">
        <v>23</v>
      </c>
    </row>
    <row r="624" spans="1:8" ht="13.5">
      <c r="A624" s="25">
        <v>41769</v>
      </c>
      <c r="B624" s="24" t="s">
        <v>692</v>
      </c>
      <c r="C624" s="12" t="s">
        <v>168</v>
      </c>
      <c r="D624" s="12" t="s">
        <v>609</v>
      </c>
      <c r="E624">
        <v>1</v>
      </c>
      <c r="F624" s="24"/>
      <c r="G624" s="24"/>
      <c r="H624" s="14">
        <v>23</v>
      </c>
    </row>
    <row r="625" spans="1:8" ht="13.5">
      <c r="A625" s="25">
        <v>41832</v>
      </c>
      <c r="B625" s="24" t="s">
        <v>693</v>
      </c>
      <c r="C625" s="12" t="s">
        <v>168</v>
      </c>
      <c r="D625" s="12" t="s">
        <v>609</v>
      </c>
      <c r="E625">
        <v>1</v>
      </c>
      <c r="F625" s="24"/>
      <c r="G625" s="24"/>
      <c r="H625" s="14">
        <v>60</v>
      </c>
    </row>
    <row r="626" spans="1:8" ht="13.5">
      <c r="A626" s="25">
        <v>41832</v>
      </c>
      <c r="B626" s="24" t="s">
        <v>687</v>
      </c>
      <c r="C626" s="12" t="s">
        <v>168</v>
      </c>
      <c r="D626" s="12" t="s">
        <v>609</v>
      </c>
      <c r="E626">
        <v>1</v>
      </c>
      <c r="F626" s="24"/>
      <c r="G626" s="24"/>
      <c r="H626" s="14">
        <v>50</v>
      </c>
    </row>
    <row r="627" spans="1:8" ht="13.5">
      <c r="A627" s="25">
        <v>41846</v>
      </c>
      <c r="B627" s="24" t="s">
        <v>68</v>
      </c>
      <c r="C627" s="12" t="s">
        <v>227</v>
      </c>
      <c r="D627" s="12" t="s">
        <v>36</v>
      </c>
      <c r="E627" t="s">
        <v>305</v>
      </c>
      <c r="F627" s="24">
        <v>80</v>
      </c>
      <c r="G627" s="24" t="s">
        <v>503</v>
      </c>
      <c r="H627" s="14">
        <f>F627*$D$1</f>
        <v>84</v>
      </c>
    </row>
    <row r="628" spans="1:8" ht="13.5">
      <c r="A628" s="25">
        <v>41846</v>
      </c>
      <c r="B628" s="24" t="s">
        <v>39</v>
      </c>
      <c r="C628" s="12" t="s">
        <v>169</v>
      </c>
      <c r="D628" s="12" t="s">
        <v>36</v>
      </c>
      <c r="E628">
        <v>20</v>
      </c>
      <c r="F628" s="24">
        <f>20*5.3</f>
        <v>106</v>
      </c>
      <c r="G628" s="24" t="s">
        <v>503</v>
      </c>
      <c r="H628" s="14">
        <f>F628*$D$1</f>
        <v>111.30000000000001</v>
      </c>
    </row>
    <row r="629" spans="1:8" ht="13.5">
      <c r="A629" s="25">
        <v>41846</v>
      </c>
      <c r="B629" s="24" t="s">
        <v>623</v>
      </c>
      <c r="C629" s="12" t="s">
        <v>166</v>
      </c>
      <c r="D629" s="12" t="s">
        <v>36</v>
      </c>
      <c r="E629">
        <v>1</v>
      </c>
      <c r="F629" s="24">
        <v>9.9</v>
      </c>
      <c r="G629" s="24" t="s">
        <v>503</v>
      </c>
      <c r="H629" s="14">
        <f>F629*$D$1</f>
        <v>10.395000000000001</v>
      </c>
    </row>
    <row r="630" spans="1:8" ht="13.5">
      <c r="A630" s="25">
        <v>41846</v>
      </c>
      <c r="B630" s="24" t="s">
        <v>694</v>
      </c>
      <c r="C630" s="12" t="s">
        <v>166</v>
      </c>
      <c r="D630" s="12" t="s">
        <v>36</v>
      </c>
      <c r="E630">
        <v>1</v>
      </c>
      <c r="F630" s="24">
        <v>5</v>
      </c>
      <c r="G630" s="24" t="s">
        <v>503</v>
      </c>
      <c r="H630" s="14">
        <f>F630*$D$1</f>
        <v>5.25</v>
      </c>
    </row>
    <row r="631" spans="1:8" ht="13.5">
      <c r="A631" s="25">
        <v>41846</v>
      </c>
      <c r="B631" s="24" t="s">
        <v>541</v>
      </c>
      <c r="C631" s="12" t="s">
        <v>166</v>
      </c>
      <c r="D631" s="12" t="s">
        <v>36</v>
      </c>
      <c r="E631">
        <v>1</v>
      </c>
      <c r="F631" s="24">
        <v>10</v>
      </c>
      <c r="G631" s="24" t="s">
        <v>503</v>
      </c>
      <c r="H631" s="14">
        <f>F631*$D$1</f>
        <v>10.5</v>
      </c>
    </row>
    <row r="632" spans="1:8" ht="13.5">
      <c r="A632" s="25">
        <v>41909</v>
      </c>
      <c r="B632" s="24" t="s">
        <v>665</v>
      </c>
      <c r="C632" s="12" t="s">
        <v>168</v>
      </c>
      <c r="D632" s="12" t="s">
        <v>609</v>
      </c>
      <c r="E632">
        <v>1</v>
      </c>
      <c r="H632" s="2">
        <v>60</v>
      </c>
    </row>
    <row r="633" spans="1:8" ht="13.5">
      <c r="A633" s="25">
        <v>41909</v>
      </c>
      <c r="B633" s="24" t="s">
        <v>695</v>
      </c>
      <c r="C633" s="12" t="s">
        <v>168</v>
      </c>
      <c r="D633" s="12" t="s">
        <v>609</v>
      </c>
      <c r="E633">
        <v>1</v>
      </c>
      <c r="H633" s="2">
        <v>22</v>
      </c>
    </row>
    <row r="634" spans="1:8" ht="13.5">
      <c r="A634" s="25">
        <v>41909</v>
      </c>
      <c r="B634" s="24" t="s">
        <v>696</v>
      </c>
      <c r="C634" s="12" t="s">
        <v>168</v>
      </c>
      <c r="D634" s="12" t="s">
        <v>609</v>
      </c>
      <c r="E634">
        <v>1</v>
      </c>
      <c r="H634" s="2">
        <v>28</v>
      </c>
    </row>
    <row r="635" spans="1:8" ht="13.5">
      <c r="A635" s="25">
        <v>41909</v>
      </c>
      <c r="B635" s="24" t="s">
        <v>675</v>
      </c>
      <c r="C635" s="12" t="s">
        <v>168</v>
      </c>
      <c r="D635" s="12" t="s">
        <v>609</v>
      </c>
      <c r="E635">
        <v>1</v>
      </c>
      <c r="H635" s="2">
        <v>45</v>
      </c>
    </row>
    <row r="636" spans="1:8" ht="13.5">
      <c r="A636" s="25">
        <v>41909</v>
      </c>
      <c r="B636" s="24" t="s">
        <v>181</v>
      </c>
      <c r="C636" s="12" t="s">
        <v>170</v>
      </c>
      <c r="D636" s="12" t="s">
        <v>609</v>
      </c>
      <c r="E636">
        <v>8</v>
      </c>
      <c r="H636" s="2">
        <v>36</v>
      </c>
    </row>
    <row r="637" spans="1:8" ht="13.5">
      <c r="A637" s="25">
        <v>41978</v>
      </c>
      <c r="B637" s="24" t="s">
        <v>665</v>
      </c>
      <c r="C637" s="12" t="s">
        <v>168</v>
      </c>
      <c r="D637" s="12" t="s">
        <v>609</v>
      </c>
      <c r="E637" s="12">
        <v>1</v>
      </c>
      <c r="H637" s="2">
        <v>60</v>
      </c>
    </row>
    <row r="638" spans="1:8" ht="13.5">
      <c r="A638" s="25">
        <v>41978</v>
      </c>
      <c r="B638" s="24" t="s">
        <v>697</v>
      </c>
      <c r="C638" s="12" t="s">
        <v>170</v>
      </c>
      <c r="D638" s="12" t="s">
        <v>609</v>
      </c>
      <c r="E638" s="12">
        <v>1</v>
      </c>
      <c r="H638" s="2">
        <v>24</v>
      </c>
    </row>
    <row r="639" spans="1:8" ht="13.5">
      <c r="A639" s="25">
        <v>41982</v>
      </c>
      <c r="B639" s="24" t="s">
        <v>698</v>
      </c>
      <c r="C639" s="12" t="s">
        <v>165</v>
      </c>
      <c r="D639" s="12" t="s">
        <v>609</v>
      </c>
      <c r="E639" s="12">
        <v>2</v>
      </c>
      <c r="H639" s="2">
        <v>44</v>
      </c>
    </row>
    <row r="640" spans="1:8" ht="13.5">
      <c r="A640" s="25">
        <v>42035</v>
      </c>
      <c r="B640" s="24" t="s">
        <v>444</v>
      </c>
      <c r="C640" s="12" t="s">
        <v>170</v>
      </c>
      <c r="D640" s="12" t="s">
        <v>36</v>
      </c>
      <c r="E640" s="12">
        <v>2</v>
      </c>
      <c r="H640" s="2">
        <v>40</v>
      </c>
    </row>
    <row r="641" spans="1:8" ht="13.5">
      <c r="A641" s="25">
        <v>42035</v>
      </c>
      <c r="B641" s="24" t="s">
        <v>699</v>
      </c>
      <c r="C641" s="12" t="s">
        <v>170</v>
      </c>
      <c r="D641" s="12" t="s">
        <v>36</v>
      </c>
      <c r="E641" s="12">
        <v>4</v>
      </c>
      <c r="H641" s="2">
        <v>15</v>
      </c>
    </row>
    <row r="642" spans="1:8" ht="13.5">
      <c r="A642" s="25">
        <v>42035</v>
      </c>
      <c r="B642" s="24" t="s">
        <v>700</v>
      </c>
      <c r="C642" s="12" t="s">
        <v>166</v>
      </c>
      <c r="D642" s="12" t="s">
        <v>36</v>
      </c>
      <c r="E642" s="12">
        <v>1</v>
      </c>
      <c r="H642" s="2">
        <v>12</v>
      </c>
    </row>
    <row r="643" spans="1:8" ht="13.5">
      <c r="A643" s="25">
        <v>42057</v>
      </c>
      <c r="B643" s="24" t="s">
        <v>701</v>
      </c>
      <c r="C643" s="12" t="s">
        <v>165</v>
      </c>
      <c r="D643" s="12" t="s">
        <v>428</v>
      </c>
      <c r="E643" s="12">
        <v>1</v>
      </c>
      <c r="F643">
        <v>540</v>
      </c>
      <c r="G643" s="12" t="s">
        <v>503</v>
      </c>
      <c r="H643" s="14">
        <f>F643*$D$1</f>
        <v>567</v>
      </c>
    </row>
    <row r="644" spans="1:8" ht="13.5">
      <c r="A644" s="25">
        <v>42057</v>
      </c>
      <c r="B644" s="24" t="s">
        <v>702</v>
      </c>
      <c r="C644" s="24" t="s">
        <v>165</v>
      </c>
      <c r="D644" s="24" t="s">
        <v>672</v>
      </c>
      <c r="E644" s="24">
        <v>10</v>
      </c>
      <c r="F644">
        <v>100</v>
      </c>
      <c r="G644" s="24" t="s">
        <v>503</v>
      </c>
      <c r="H644" s="14">
        <f>F644*$D$1</f>
        <v>105</v>
      </c>
    </row>
    <row r="645" spans="1:8" ht="13.5">
      <c r="A645" s="25">
        <v>42057</v>
      </c>
      <c r="B645" s="24" t="s">
        <v>703</v>
      </c>
      <c r="C645" s="24" t="s">
        <v>165</v>
      </c>
      <c r="D645" s="24" t="s">
        <v>704</v>
      </c>
      <c r="E645" s="24">
        <v>1</v>
      </c>
      <c r="F645">
        <v>100</v>
      </c>
      <c r="G645" s="24" t="s">
        <v>503</v>
      </c>
      <c r="H645" s="14">
        <f>F645*$D$1</f>
        <v>105</v>
      </c>
    </row>
    <row r="646" spans="1:9" ht="13.5">
      <c r="A646" s="25">
        <v>41695</v>
      </c>
      <c r="B646" s="24" t="s">
        <v>705</v>
      </c>
      <c r="C646" s="24" t="s">
        <v>168</v>
      </c>
      <c r="D646" s="24" t="s">
        <v>597</v>
      </c>
      <c r="E646" s="24">
        <v>1</v>
      </c>
      <c r="G646" s="24"/>
      <c r="H646" s="14">
        <v>170.65</v>
      </c>
      <c r="I646" t="s">
        <v>706</v>
      </c>
    </row>
    <row r="647" ht="12">
      <c r="H647" s="2"/>
    </row>
    <row r="648" ht="12">
      <c r="H648" s="2"/>
    </row>
    <row r="649" ht="12">
      <c r="H649" s="2"/>
    </row>
    <row r="650" ht="12">
      <c r="H650" s="2"/>
    </row>
    <row r="651" ht="12">
      <c r="H651" s="2"/>
    </row>
    <row r="652" ht="12">
      <c r="H652" s="2"/>
    </row>
    <row r="653" ht="12">
      <c r="H653" s="2"/>
    </row>
    <row r="654" ht="12">
      <c r="H654" s="2"/>
    </row>
    <row r="655" ht="12">
      <c r="H655" s="2"/>
    </row>
    <row r="656" ht="12">
      <c r="H656" s="2"/>
    </row>
    <row r="657" ht="12">
      <c r="H657" s="2"/>
    </row>
    <row r="658" ht="12">
      <c r="H658" s="2"/>
    </row>
    <row r="659" ht="12">
      <c r="H659" s="2"/>
    </row>
    <row r="660" ht="12">
      <c r="H660" s="2"/>
    </row>
    <row r="661" ht="12">
      <c r="H661" s="2"/>
    </row>
    <row r="662" ht="12">
      <c r="H662" s="2"/>
    </row>
    <row r="663" ht="12">
      <c r="H663" s="2"/>
    </row>
    <row r="664" ht="12">
      <c r="H664" s="2"/>
    </row>
    <row r="665" ht="12">
      <c r="H665" s="2"/>
    </row>
    <row r="666" ht="12">
      <c r="H666" s="2"/>
    </row>
    <row r="667" ht="12">
      <c r="H667" s="2"/>
    </row>
    <row r="668" ht="12">
      <c r="H668" s="2"/>
    </row>
    <row r="669" ht="12">
      <c r="H669" s="2"/>
    </row>
    <row r="670" ht="12">
      <c r="H670" s="2"/>
    </row>
    <row r="671" ht="12">
      <c r="H671" s="2"/>
    </row>
    <row r="672" ht="12">
      <c r="H672" s="2"/>
    </row>
    <row r="673" ht="12">
      <c r="H673" s="2"/>
    </row>
    <row r="674" ht="12">
      <c r="H674" s="2"/>
    </row>
    <row r="675" ht="12">
      <c r="H675" s="2"/>
    </row>
    <row r="676" ht="12">
      <c r="H676" s="2"/>
    </row>
    <row r="677" ht="12">
      <c r="H677" s="2"/>
    </row>
    <row r="678" ht="12">
      <c r="H678" s="2"/>
    </row>
    <row r="679" ht="12">
      <c r="H679" s="2"/>
    </row>
    <row r="680" ht="12">
      <c r="H680" s="2"/>
    </row>
    <row r="681" ht="12">
      <c r="H681" s="2"/>
    </row>
    <row r="682" ht="12">
      <c r="H682" s="2"/>
    </row>
    <row r="683" ht="12">
      <c r="H683" s="2"/>
    </row>
    <row r="684" ht="12">
      <c r="H684" s="2"/>
    </row>
    <row r="685" ht="12">
      <c r="H685" s="2"/>
    </row>
    <row r="686" ht="12">
      <c r="H686" s="2"/>
    </row>
    <row r="687" ht="12">
      <c r="H687" s="2"/>
    </row>
    <row r="688" ht="12">
      <c r="H688" s="2"/>
    </row>
    <row r="689" ht="12">
      <c r="H689" s="2"/>
    </row>
    <row r="690" ht="12">
      <c r="H690" s="2"/>
    </row>
    <row r="691" ht="12">
      <c r="H691" s="2"/>
    </row>
    <row r="692" ht="12">
      <c r="H692" s="2"/>
    </row>
    <row r="693" ht="12">
      <c r="H693" s="2"/>
    </row>
    <row r="694" ht="12">
      <c r="H694" s="2"/>
    </row>
    <row r="695" ht="12">
      <c r="H695" s="2"/>
    </row>
    <row r="696" ht="12">
      <c r="H696" s="2"/>
    </row>
    <row r="697" ht="12">
      <c r="H697" s="2"/>
    </row>
    <row r="698" ht="12">
      <c r="H698" s="2"/>
    </row>
    <row r="699" ht="12">
      <c r="H699" s="2"/>
    </row>
    <row r="700" ht="12">
      <c r="H700" s="2"/>
    </row>
    <row r="701" ht="12">
      <c r="H701" s="2"/>
    </row>
    <row r="702" ht="12">
      <c r="H702" s="2"/>
    </row>
    <row r="703" ht="12">
      <c r="H703" s="2"/>
    </row>
    <row r="704" ht="12">
      <c r="H704" s="2"/>
    </row>
    <row r="705" ht="12">
      <c r="H705" s="2"/>
    </row>
    <row r="706" ht="12">
      <c r="H706" s="2"/>
    </row>
    <row r="707" ht="12">
      <c r="H707" s="2"/>
    </row>
    <row r="708" ht="12">
      <c r="H708" s="2"/>
    </row>
    <row r="709" ht="12">
      <c r="H709" s="2"/>
    </row>
    <row r="710" ht="12">
      <c r="H710" s="2"/>
    </row>
    <row r="711" ht="12">
      <c r="H711" s="2"/>
    </row>
    <row r="712" ht="12">
      <c r="H712" s="2"/>
    </row>
    <row r="713" ht="12">
      <c r="H713" s="2"/>
    </row>
    <row r="714" ht="12">
      <c r="H714" s="2"/>
    </row>
    <row r="715" ht="12">
      <c r="H715" s="2"/>
    </row>
    <row r="716" ht="12">
      <c r="H716" s="2"/>
    </row>
    <row r="717" ht="12">
      <c r="H717" s="2"/>
    </row>
    <row r="718" ht="12">
      <c r="H718" s="2"/>
    </row>
    <row r="719" ht="12">
      <c r="H719" s="2"/>
    </row>
    <row r="720" ht="12">
      <c r="H720" s="2"/>
    </row>
    <row r="721" ht="12">
      <c r="H721" s="2"/>
    </row>
    <row r="722" ht="12">
      <c r="H722" s="2"/>
    </row>
    <row r="723" ht="12">
      <c r="H723" s="2"/>
    </row>
    <row r="724" ht="12">
      <c r="H724" s="2"/>
    </row>
    <row r="725" ht="12">
      <c r="H725" s="2"/>
    </row>
    <row r="726" ht="12">
      <c r="H726" s="2"/>
    </row>
    <row r="727" ht="12">
      <c r="H727" s="2"/>
    </row>
    <row r="728" ht="12">
      <c r="H728" s="2"/>
    </row>
    <row r="729" ht="12">
      <c r="H729" s="2"/>
    </row>
    <row r="730" ht="12">
      <c r="H730" s="2"/>
    </row>
    <row r="731" ht="12">
      <c r="H731" s="2"/>
    </row>
    <row r="732" ht="12">
      <c r="H732" s="2"/>
    </row>
    <row r="733" ht="12">
      <c r="H733" s="2"/>
    </row>
    <row r="734" ht="12">
      <c r="H734" s="2"/>
    </row>
    <row r="735" ht="12">
      <c r="H735" s="2"/>
    </row>
    <row r="736" ht="12">
      <c r="H736" s="2"/>
    </row>
    <row r="737" ht="12">
      <c r="H737" s="2"/>
    </row>
    <row r="738" ht="12">
      <c r="H738" s="2"/>
    </row>
    <row r="739" ht="12">
      <c r="H739" s="2"/>
    </row>
    <row r="740" ht="12">
      <c r="H740" s="2"/>
    </row>
    <row r="741" ht="12">
      <c r="H741" s="2"/>
    </row>
    <row r="742" ht="12">
      <c r="H742" s="2"/>
    </row>
    <row r="743" ht="12">
      <c r="H743" s="2"/>
    </row>
    <row r="744" ht="12">
      <c r="H744" s="2"/>
    </row>
    <row r="745" ht="12">
      <c r="H745" s="2"/>
    </row>
    <row r="746" ht="12">
      <c r="H746" s="2"/>
    </row>
    <row r="747" ht="12">
      <c r="H747" s="2"/>
    </row>
    <row r="748" ht="12">
      <c r="H748" s="2"/>
    </row>
    <row r="749" ht="12">
      <c r="H749" s="2"/>
    </row>
    <row r="750" ht="12">
      <c r="H750" s="2"/>
    </row>
    <row r="751" ht="12">
      <c r="H751" s="2"/>
    </row>
    <row r="752" ht="12">
      <c r="H752" s="2"/>
    </row>
    <row r="753" ht="12">
      <c r="H753" s="2"/>
    </row>
    <row r="754" ht="12">
      <c r="H754" s="2"/>
    </row>
    <row r="755" ht="12">
      <c r="H755" s="2"/>
    </row>
    <row r="756" ht="12">
      <c r="H756" s="2"/>
    </row>
    <row r="757" ht="12">
      <c r="H757" s="2"/>
    </row>
    <row r="758" ht="12">
      <c r="H758" s="2"/>
    </row>
    <row r="759" ht="12">
      <c r="H759" s="2"/>
    </row>
    <row r="760" ht="12">
      <c r="H760" s="2"/>
    </row>
    <row r="761" ht="12">
      <c r="H761" s="2"/>
    </row>
    <row r="762" ht="12">
      <c r="H762" s="2"/>
    </row>
    <row r="763" ht="12">
      <c r="H763" s="2"/>
    </row>
    <row r="764" ht="12">
      <c r="H764" s="2"/>
    </row>
    <row r="765" ht="12">
      <c r="H765" s="2"/>
    </row>
    <row r="766" ht="12">
      <c r="H766" s="2"/>
    </row>
    <row r="767" ht="12">
      <c r="H767" s="2"/>
    </row>
    <row r="768" ht="12">
      <c r="H768" s="2"/>
    </row>
    <row r="769" ht="12">
      <c r="H769" s="2"/>
    </row>
    <row r="770" ht="12">
      <c r="H770" s="2"/>
    </row>
    <row r="771" ht="12">
      <c r="H771" s="2"/>
    </row>
    <row r="772" ht="12">
      <c r="H772" s="2"/>
    </row>
    <row r="773" ht="12">
      <c r="H773" s="2"/>
    </row>
    <row r="774" ht="12">
      <c r="H774" s="2"/>
    </row>
    <row r="775" ht="12">
      <c r="H775" s="2"/>
    </row>
    <row r="776" ht="12">
      <c r="H776" s="2"/>
    </row>
    <row r="777" ht="12">
      <c r="H777" s="2"/>
    </row>
    <row r="778" ht="12">
      <c r="H778" s="2"/>
    </row>
    <row r="779" ht="12">
      <c r="H779" s="2"/>
    </row>
    <row r="780" ht="12">
      <c r="H780" s="2"/>
    </row>
    <row r="781" ht="12">
      <c r="H781" s="2"/>
    </row>
    <row r="782" ht="12">
      <c r="H782" s="2"/>
    </row>
    <row r="783" ht="12">
      <c r="H783" s="2"/>
    </row>
    <row r="784" ht="12">
      <c r="H784" s="2"/>
    </row>
    <row r="785" ht="12">
      <c r="H785" s="2"/>
    </row>
    <row r="786" ht="12">
      <c r="H786" s="2"/>
    </row>
    <row r="787" ht="12">
      <c r="H787" s="2"/>
    </row>
    <row r="788" ht="12">
      <c r="H788" s="2"/>
    </row>
    <row r="789" ht="12">
      <c r="H789" s="2"/>
    </row>
    <row r="790" ht="12">
      <c r="H790" s="2"/>
    </row>
    <row r="791" ht="12">
      <c r="H791" s="2"/>
    </row>
    <row r="792" ht="12">
      <c r="H792" s="2"/>
    </row>
    <row r="793" ht="12">
      <c r="H793" s="2"/>
    </row>
    <row r="794" ht="12">
      <c r="H794" s="2"/>
    </row>
    <row r="795" ht="12">
      <c r="H795" s="2"/>
    </row>
    <row r="796" ht="12">
      <c r="H796" s="2"/>
    </row>
    <row r="797" ht="12">
      <c r="H797" s="2"/>
    </row>
    <row r="798" ht="12">
      <c r="H798" s="2"/>
    </row>
    <row r="799" ht="12">
      <c r="H799" s="2"/>
    </row>
    <row r="800" ht="12">
      <c r="H800" s="2"/>
    </row>
    <row r="801" ht="12">
      <c r="H801" s="2"/>
    </row>
    <row r="802" ht="12">
      <c r="H802" s="2"/>
    </row>
    <row r="803" ht="12">
      <c r="H803" s="2"/>
    </row>
    <row r="804" ht="12">
      <c r="H804" s="2"/>
    </row>
    <row r="805" ht="12">
      <c r="H805" s="2"/>
    </row>
    <row r="806" ht="12">
      <c r="H806" s="2"/>
    </row>
    <row r="807" ht="12">
      <c r="H807" s="2"/>
    </row>
    <row r="808" ht="12">
      <c r="H808" s="2"/>
    </row>
    <row r="809" ht="12">
      <c r="H809" s="2"/>
    </row>
    <row r="810" ht="12">
      <c r="H810" s="2"/>
    </row>
    <row r="811" ht="12">
      <c r="H811" s="2"/>
    </row>
    <row r="812" ht="12">
      <c r="H812" s="2"/>
    </row>
    <row r="813" ht="12">
      <c r="H813" s="2"/>
    </row>
    <row r="814" ht="12">
      <c r="H814" s="2"/>
    </row>
    <row r="815" ht="12">
      <c r="H815" s="2"/>
    </row>
    <row r="816" ht="12">
      <c r="H816" s="2"/>
    </row>
    <row r="817" ht="12">
      <c r="H817" s="2"/>
    </row>
    <row r="818" ht="12">
      <c r="H818" s="2"/>
    </row>
    <row r="819" ht="12">
      <c r="H819" s="2"/>
    </row>
    <row r="820" ht="12">
      <c r="H820" s="2"/>
    </row>
    <row r="821" ht="12">
      <c r="H821" s="2"/>
    </row>
    <row r="822" ht="12">
      <c r="H822" s="2"/>
    </row>
    <row r="823" ht="12">
      <c r="H823" s="2"/>
    </row>
    <row r="824" ht="12">
      <c r="H824" s="2"/>
    </row>
    <row r="825" ht="12">
      <c r="H825" s="2"/>
    </row>
    <row r="826" ht="12">
      <c r="H826" s="2"/>
    </row>
    <row r="827" ht="12">
      <c r="H827" s="2"/>
    </row>
    <row r="828" ht="12">
      <c r="H828" s="2"/>
    </row>
    <row r="829" ht="12">
      <c r="H829" s="2"/>
    </row>
    <row r="830" ht="12">
      <c r="H830" s="2"/>
    </row>
    <row r="831" ht="12">
      <c r="H831" s="2"/>
    </row>
    <row r="832" ht="12">
      <c r="H832" s="2"/>
    </row>
    <row r="833" ht="12">
      <c r="H833" s="2"/>
    </row>
    <row r="834" ht="12">
      <c r="H834" s="2"/>
    </row>
    <row r="835" ht="12">
      <c r="H835" s="2"/>
    </row>
    <row r="836" ht="12">
      <c r="H836" s="2"/>
    </row>
    <row r="837" ht="12">
      <c r="H837" s="2"/>
    </row>
    <row r="838" ht="12">
      <c r="H838" s="2"/>
    </row>
    <row r="839" ht="12">
      <c r="H839" s="2"/>
    </row>
    <row r="840" ht="12">
      <c r="H840" s="2"/>
    </row>
    <row r="841" ht="12">
      <c r="H841" s="2"/>
    </row>
    <row r="842" ht="12">
      <c r="H842" s="2"/>
    </row>
    <row r="843" ht="12">
      <c r="H843" s="2"/>
    </row>
    <row r="844" ht="12">
      <c r="H844" s="2"/>
    </row>
    <row r="845" ht="12">
      <c r="H845" s="2"/>
    </row>
    <row r="846" ht="12">
      <c r="H846" s="2"/>
    </row>
    <row r="847" ht="12">
      <c r="H847" s="2"/>
    </row>
    <row r="848" ht="12">
      <c r="H848" s="2"/>
    </row>
    <row r="849" ht="12">
      <c r="H849" s="2"/>
    </row>
    <row r="850" ht="12">
      <c r="H850" s="2"/>
    </row>
    <row r="851" ht="12">
      <c r="H851" s="2"/>
    </row>
    <row r="852" ht="12">
      <c r="H852" s="2"/>
    </row>
    <row r="853" ht="12">
      <c r="H853" s="2"/>
    </row>
    <row r="854" ht="12">
      <c r="H854" s="2"/>
    </row>
    <row r="855" ht="12">
      <c r="H855" s="2"/>
    </row>
    <row r="856" ht="12">
      <c r="H856" s="2"/>
    </row>
    <row r="857" ht="12">
      <c r="H857" s="2"/>
    </row>
    <row r="858" ht="12">
      <c r="H858" s="2"/>
    </row>
    <row r="859" ht="12">
      <c r="H859" s="2"/>
    </row>
    <row r="860" ht="12">
      <c r="H860" s="2"/>
    </row>
    <row r="861" ht="12">
      <c r="H861" s="2"/>
    </row>
    <row r="862" ht="12">
      <c r="H862" s="2"/>
    </row>
    <row r="863" ht="12">
      <c r="H863" s="2"/>
    </row>
    <row r="864" ht="12">
      <c r="H864" s="2"/>
    </row>
    <row r="865" ht="12">
      <c r="H865" s="2"/>
    </row>
    <row r="866" ht="12">
      <c r="H866" s="2"/>
    </row>
    <row r="867" ht="12">
      <c r="H867" s="2"/>
    </row>
    <row r="868" ht="12">
      <c r="H868" s="2"/>
    </row>
    <row r="869" ht="12">
      <c r="H869" s="2"/>
    </row>
    <row r="870" ht="12">
      <c r="H870" s="2"/>
    </row>
    <row r="871" ht="12">
      <c r="H871" s="2"/>
    </row>
    <row r="872" ht="12">
      <c r="H872" s="2"/>
    </row>
    <row r="873" ht="12">
      <c r="H873" s="2"/>
    </row>
    <row r="874" ht="12">
      <c r="H874" s="2"/>
    </row>
    <row r="875" ht="12">
      <c r="H875" s="2"/>
    </row>
    <row r="876" ht="12">
      <c r="H876" s="2"/>
    </row>
    <row r="877" ht="12">
      <c r="H877" s="2"/>
    </row>
    <row r="878" ht="12">
      <c r="H878" s="2"/>
    </row>
    <row r="879" ht="12">
      <c r="H879" s="2"/>
    </row>
    <row r="880" ht="12">
      <c r="H880" s="2"/>
    </row>
    <row r="881" ht="12">
      <c r="H881" s="2"/>
    </row>
    <row r="882" ht="12">
      <c r="H882" s="2"/>
    </row>
    <row r="883" ht="12">
      <c r="H883" s="2"/>
    </row>
    <row r="884" ht="12">
      <c r="H884" s="2"/>
    </row>
    <row r="885" ht="12">
      <c r="H885" s="2"/>
    </row>
    <row r="886" ht="12">
      <c r="H886" s="2"/>
    </row>
    <row r="887" ht="12">
      <c r="H887" s="2"/>
    </row>
    <row r="888" ht="12">
      <c r="H888" s="2"/>
    </row>
    <row r="889" ht="12">
      <c r="H889" s="2"/>
    </row>
    <row r="890" ht="12">
      <c r="H890" s="2"/>
    </row>
    <row r="891" ht="12">
      <c r="H891" s="2"/>
    </row>
    <row r="892" ht="12">
      <c r="H892" s="2"/>
    </row>
    <row r="893" ht="12">
      <c r="H893" s="2"/>
    </row>
    <row r="894" ht="12">
      <c r="H894" s="2"/>
    </row>
    <row r="895" ht="12">
      <c r="H895" s="2"/>
    </row>
    <row r="896" ht="12">
      <c r="H896" s="2"/>
    </row>
    <row r="897" ht="12">
      <c r="H897" s="2"/>
    </row>
    <row r="898" ht="12">
      <c r="H898" s="2"/>
    </row>
    <row r="899" ht="12">
      <c r="H899" s="2"/>
    </row>
    <row r="900" ht="12">
      <c r="H900" s="2"/>
    </row>
    <row r="901" ht="12">
      <c r="H901" s="2"/>
    </row>
    <row r="902" ht="12">
      <c r="H902" s="2"/>
    </row>
    <row r="903" ht="12">
      <c r="H903" s="2"/>
    </row>
    <row r="904" ht="12">
      <c r="H904" s="2"/>
    </row>
    <row r="905" ht="12">
      <c r="H905" s="2"/>
    </row>
    <row r="906" ht="12">
      <c r="H906" s="2"/>
    </row>
    <row r="907" ht="12">
      <c r="H907" s="2"/>
    </row>
    <row r="908" ht="12">
      <c r="H908" s="2"/>
    </row>
    <row r="909" ht="12">
      <c r="H909" s="2"/>
    </row>
    <row r="910" ht="12">
      <c r="H910" s="2"/>
    </row>
    <row r="911" ht="12">
      <c r="H911" s="2"/>
    </row>
    <row r="912" ht="12">
      <c r="H912" s="2"/>
    </row>
    <row r="913" ht="12">
      <c r="H913" s="2"/>
    </row>
    <row r="914" ht="12">
      <c r="H914" s="2"/>
    </row>
    <row r="915" ht="12">
      <c r="H915" s="2"/>
    </row>
    <row r="916" ht="12">
      <c r="H916" s="2"/>
    </row>
    <row r="917" ht="12">
      <c r="H917" s="2"/>
    </row>
    <row r="918" ht="12">
      <c r="H918" s="2"/>
    </row>
    <row r="919" ht="12">
      <c r="H919" s="2"/>
    </row>
    <row r="920" ht="12">
      <c r="H920" s="2"/>
    </row>
    <row r="921" ht="12">
      <c r="H921" s="2"/>
    </row>
    <row r="922" ht="12">
      <c r="H922" s="2"/>
    </row>
    <row r="923" ht="12">
      <c r="H923" s="2"/>
    </row>
    <row r="924" ht="12">
      <c r="H924" s="2"/>
    </row>
    <row r="925" ht="12">
      <c r="H925" s="2"/>
    </row>
    <row r="926" ht="12">
      <c r="H926" s="2"/>
    </row>
    <row r="927" ht="12">
      <c r="H927" s="2"/>
    </row>
    <row r="928" ht="12">
      <c r="H928" s="2"/>
    </row>
    <row r="929" ht="12">
      <c r="H929" s="2"/>
    </row>
    <row r="930" ht="12">
      <c r="H930" s="2"/>
    </row>
    <row r="931" ht="12">
      <c r="H931" s="2"/>
    </row>
    <row r="932" ht="12">
      <c r="H932" s="2"/>
    </row>
    <row r="933" ht="12">
      <c r="H933" s="2"/>
    </row>
    <row r="934" ht="12">
      <c r="H934" s="2"/>
    </row>
    <row r="935" ht="12">
      <c r="H935" s="2"/>
    </row>
    <row r="936" ht="12">
      <c r="H936" s="2"/>
    </row>
    <row r="937" ht="12">
      <c r="H937" s="2"/>
    </row>
    <row r="938" ht="12">
      <c r="H938" s="2"/>
    </row>
    <row r="939" ht="12">
      <c r="H939" s="2"/>
    </row>
    <row r="940" ht="12">
      <c r="H940" s="2"/>
    </row>
    <row r="941" ht="12">
      <c r="H941" s="2"/>
    </row>
    <row r="942" ht="12">
      <c r="H942" s="2"/>
    </row>
    <row r="943" ht="12">
      <c r="H943" s="2"/>
    </row>
    <row r="944" ht="12">
      <c r="H944" s="2"/>
    </row>
    <row r="945" ht="12">
      <c r="H945" s="2"/>
    </row>
    <row r="946" ht="12">
      <c r="H946" s="2"/>
    </row>
    <row r="947" ht="12">
      <c r="H947" s="2"/>
    </row>
    <row r="948" ht="12">
      <c r="H948" s="2"/>
    </row>
    <row r="949" ht="12">
      <c r="H949" s="2"/>
    </row>
    <row r="950" ht="12">
      <c r="H950" s="2"/>
    </row>
    <row r="951" ht="12">
      <c r="H951" s="2"/>
    </row>
    <row r="952" ht="12">
      <c r="H952" s="2"/>
    </row>
    <row r="953" ht="12">
      <c r="H953" s="2"/>
    </row>
    <row r="954" ht="12">
      <c r="H954" s="2"/>
    </row>
    <row r="955" ht="12">
      <c r="H955" s="2"/>
    </row>
    <row r="956" ht="12">
      <c r="H956" s="2"/>
    </row>
    <row r="957" ht="12">
      <c r="H957" s="2"/>
    </row>
    <row r="958" ht="12">
      <c r="H958" s="2"/>
    </row>
    <row r="959" ht="12">
      <c r="H959" s="2"/>
    </row>
    <row r="960" ht="12">
      <c r="H960" s="2"/>
    </row>
    <row r="961" ht="12">
      <c r="H961" s="2"/>
    </row>
    <row r="962" ht="12">
      <c r="H962" s="2"/>
    </row>
    <row r="963" ht="12">
      <c r="H963" s="2"/>
    </row>
    <row r="964" ht="12">
      <c r="H964" s="2"/>
    </row>
    <row r="965" ht="12">
      <c r="H965" s="2"/>
    </row>
    <row r="966" ht="12">
      <c r="H966" s="2"/>
    </row>
    <row r="967" ht="12">
      <c r="H967" s="2"/>
    </row>
    <row r="968" ht="12">
      <c r="H968" s="2"/>
    </row>
    <row r="969" ht="12">
      <c r="H969" s="2"/>
    </row>
    <row r="970" ht="12">
      <c r="H970" s="2"/>
    </row>
    <row r="971" ht="12">
      <c r="H971" s="2"/>
    </row>
    <row r="972" ht="12">
      <c r="H972" s="2"/>
    </row>
    <row r="973" ht="12">
      <c r="H973" s="2"/>
    </row>
    <row r="974" ht="12">
      <c r="H974" s="2"/>
    </row>
    <row r="975" ht="12">
      <c r="H975" s="2"/>
    </row>
    <row r="976" ht="12">
      <c r="H976" s="2"/>
    </row>
    <row r="977" ht="12">
      <c r="H977" s="2"/>
    </row>
    <row r="978" ht="12">
      <c r="H978" s="2"/>
    </row>
    <row r="979" ht="12">
      <c r="H979" s="2"/>
    </row>
    <row r="980" ht="12">
      <c r="H980" s="2"/>
    </row>
    <row r="981" ht="12">
      <c r="H981" s="2"/>
    </row>
    <row r="982" ht="12">
      <c r="H982" s="2"/>
    </row>
    <row r="983" ht="12">
      <c r="H983" s="2"/>
    </row>
    <row r="984" ht="12">
      <c r="H984" s="2"/>
    </row>
    <row r="985" ht="12">
      <c r="H985" s="2"/>
    </row>
    <row r="986" ht="12">
      <c r="H986" s="2"/>
    </row>
    <row r="987" ht="12">
      <c r="H987" s="2"/>
    </row>
    <row r="988" ht="12">
      <c r="H988" s="2"/>
    </row>
    <row r="989" ht="12">
      <c r="H989" s="2"/>
    </row>
    <row r="990" ht="12">
      <c r="H990" s="2"/>
    </row>
    <row r="991" ht="12">
      <c r="H991" s="2"/>
    </row>
    <row r="992" ht="12">
      <c r="H992" s="2"/>
    </row>
    <row r="993" ht="12">
      <c r="H993" s="2"/>
    </row>
    <row r="994" ht="12">
      <c r="H994" s="2"/>
    </row>
    <row r="995" ht="12">
      <c r="H995" s="2"/>
    </row>
    <row r="996" ht="12">
      <c r="H996" s="2"/>
    </row>
    <row r="997" ht="12">
      <c r="H997" s="2"/>
    </row>
    <row r="998" ht="12">
      <c r="H998" s="2"/>
    </row>
    <row r="999" ht="12">
      <c r="H999" s="2"/>
    </row>
    <row r="1000" ht="12">
      <c r="H1000" s="2"/>
    </row>
    <row r="1001" ht="12">
      <c r="H1001" s="2"/>
    </row>
    <row r="1002" ht="12">
      <c r="H1002" s="2"/>
    </row>
    <row r="1003" ht="12">
      <c r="H1003" s="2"/>
    </row>
    <row r="1004" ht="12">
      <c r="H1004" s="2"/>
    </row>
    <row r="1005" ht="12">
      <c r="H1005" s="2"/>
    </row>
    <row r="1006" ht="12">
      <c r="H1006" s="2"/>
    </row>
    <row r="1007" ht="12">
      <c r="H1007" s="2"/>
    </row>
    <row r="1008" ht="12">
      <c r="H1008" s="2"/>
    </row>
    <row r="1009" ht="12">
      <c r="H1009" s="2"/>
    </row>
    <row r="1010" ht="12">
      <c r="H1010" s="2"/>
    </row>
    <row r="1011" ht="12">
      <c r="H1011" s="2"/>
    </row>
    <row r="1012" ht="12">
      <c r="H1012" s="2"/>
    </row>
    <row r="1013" ht="12">
      <c r="H1013" s="2"/>
    </row>
    <row r="1014" ht="12">
      <c r="H1014" s="2"/>
    </row>
    <row r="1015" ht="12">
      <c r="H1015" s="2"/>
    </row>
    <row r="1016" ht="12">
      <c r="H1016" s="2"/>
    </row>
    <row r="1017" ht="12">
      <c r="H1017" s="2"/>
    </row>
    <row r="1018" ht="12">
      <c r="H1018" s="2"/>
    </row>
    <row r="1019" ht="12">
      <c r="H1019" s="2"/>
    </row>
    <row r="1020" ht="12">
      <c r="H1020" s="2"/>
    </row>
    <row r="1021" ht="12">
      <c r="H1021" s="2"/>
    </row>
    <row r="1022" ht="12">
      <c r="H1022" s="2"/>
    </row>
    <row r="1023" ht="12">
      <c r="H1023" s="2"/>
    </row>
    <row r="1024" ht="12">
      <c r="H1024" s="2"/>
    </row>
    <row r="1025" ht="12">
      <c r="H1025" s="2"/>
    </row>
    <row r="1026" ht="12">
      <c r="H1026" s="2"/>
    </row>
    <row r="1027" ht="12">
      <c r="H1027" s="2"/>
    </row>
    <row r="1028" ht="12">
      <c r="H1028" s="2"/>
    </row>
    <row r="1029" ht="12">
      <c r="H1029" s="2"/>
    </row>
    <row r="1030" ht="12">
      <c r="H1030" s="2"/>
    </row>
    <row r="1031" ht="12">
      <c r="H1031" s="2"/>
    </row>
    <row r="1032" ht="12">
      <c r="H1032" s="2"/>
    </row>
    <row r="1033" ht="12">
      <c r="H1033" s="2"/>
    </row>
    <row r="1034" ht="12">
      <c r="H1034" s="2"/>
    </row>
    <row r="1035" ht="12">
      <c r="H1035" s="2"/>
    </row>
    <row r="1036" ht="12">
      <c r="H1036" s="2"/>
    </row>
    <row r="1037" ht="12">
      <c r="H1037" s="2"/>
    </row>
    <row r="1038" ht="12">
      <c r="H1038" s="2"/>
    </row>
    <row r="1039" ht="12">
      <c r="H1039" s="2"/>
    </row>
    <row r="1040" ht="12">
      <c r="H1040" s="2"/>
    </row>
    <row r="1041" ht="12">
      <c r="H1041" s="2"/>
    </row>
    <row r="1042" ht="12">
      <c r="H1042" s="2"/>
    </row>
    <row r="1043" ht="12">
      <c r="H1043" s="2"/>
    </row>
    <row r="1044" ht="12">
      <c r="H1044" s="2"/>
    </row>
    <row r="1045" ht="12">
      <c r="H1045" s="2"/>
    </row>
    <row r="1046" ht="12">
      <c r="H1046" s="2"/>
    </row>
    <row r="1047" ht="12">
      <c r="H1047" s="2"/>
    </row>
    <row r="1048" ht="12">
      <c r="H1048" s="2"/>
    </row>
    <row r="1049" ht="12">
      <c r="H1049" s="2"/>
    </row>
    <row r="1050" ht="12">
      <c r="H1050" s="2"/>
    </row>
    <row r="1051" ht="12">
      <c r="H1051" s="2"/>
    </row>
    <row r="1052" ht="12">
      <c r="H1052" s="2"/>
    </row>
    <row r="1053" ht="12">
      <c r="H1053" s="2"/>
    </row>
    <row r="1054" ht="12">
      <c r="H1054" s="2"/>
    </row>
    <row r="1055" ht="12">
      <c r="H1055" s="2"/>
    </row>
    <row r="1056" ht="12">
      <c r="H1056" s="2"/>
    </row>
    <row r="1057" ht="12">
      <c r="H1057" s="2"/>
    </row>
    <row r="1058" ht="12">
      <c r="H1058" s="2"/>
    </row>
    <row r="1059" ht="12">
      <c r="H1059" s="2"/>
    </row>
    <row r="1060" ht="12">
      <c r="H1060" s="2"/>
    </row>
    <row r="1061" ht="12">
      <c r="H1061" s="2"/>
    </row>
    <row r="1062" ht="12">
      <c r="H1062" s="2"/>
    </row>
    <row r="1063" ht="12">
      <c r="H1063" s="2"/>
    </row>
    <row r="1064" ht="12">
      <c r="H1064" s="2"/>
    </row>
    <row r="1065" ht="12">
      <c r="H1065" s="2"/>
    </row>
    <row r="1066" ht="12">
      <c r="H1066" s="2"/>
    </row>
    <row r="1067" ht="12">
      <c r="H1067" s="2"/>
    </row>
    <row r="1068" ht="12">
      <c r="H1068" s="2"/>
    </row>
    <row r="1069" ht="12">
      <c r="H1069" s="2"/>
    </row>
    <row r="1070" ht="12">
      <c r="H1070" s="2"/>
    </row>
    <row r="1071" ht="12">
      <c r="H1071" s="2"/>
    </row>
    <row r="1072" ht="12">
      <c r="H1072" s="2"/>
    </row>
    <row r="1073" ht="12">
      <c r="H1073" s="2"/>
    </row>
    <row r="1074" ht="12">
      <c r="H1074" s="2"/>
    </row>
    <row r="1075" ht="12">
      <c r="H1075" s="2"/>
    </row>
    <row r="1076" ht="12">
      <c r="H1076" s="2"/>
    </row>
    <row r="1077" ht="12">
      <c r="H1077" s="2"/>
    </row>
    <row r="1078" ht="12">
      <c r="H1078" s="2"/>
    </row>
    <row r="1079" ht="12">
      <c r="H1079" s="2"/>
    </row>
    <row r="1080" ht="12">
      <c r="H1080" s="2"/>
    </row>
    <row r="1081" ht="12">
      <c r="H1081" s="2"/>
    </row>
    <row r="1082" ht="12">
      <c r="H1082" s="2"/>
    </row>
    <row r="1083" ht="12">
      <c r="H1083" s="2"/>
    </row>
    <row r="1084" ht="12">
      <c r="H1084" s="2"/>
    </row>
    <row r="1085" ht="12">
      <c r="H1085" s="2"/>
    </row>
    <row r="1086" ht="12">
      <c r="H1086" s="2"/>
    </row>
    <row r="1087" ht="12">
      <c r="H1087" s="2"/>
    </row>
    <row r="1088" ht="12">
      <c r="H1088" s="2"/>
    </row>
    <row r="1089" ht="12">
      <c r="H1089" s="2"/>
    </row>
    <row r="1090" ht="12">
      <c r="H1090" s="2"/>
    </row>
    <row r="1091" ht="12">
      <c r="H1091" s="2"/>
    </row>
    <row r="1092" ht="12">
      <c r="H1092" s="2"/>
    </row>
    <row r="1093" ht="12">
      <c r="H1093" s="2"/>
    </row>
    <row r="1094" ht="12">
      <c r="H1094" s="2"/>
    </row>
    <row r="1095" ht="12">
      <c r="H1095" s="2"/>
    </row>
    <row r="1096" ht="12">
      <c r="H1096" s="2"/>
    </row>
    <row r="1097" ht="12">
      <c r="H1097" s="2"/>
    </row>
    <row r="1098" ht="12">
      <c r="H1098" s="2"/>
    </row>
    <row r="1099" ht="12">
      <c r="H1099" s="2"/>
    </row>
    <row r="1100" ht="12">
      <c r="H1100" s="2"/>
    </row>
    <row r="1101" ht="12">
      <c r="H1101" s="2"/>
    </row>
    <row r="1102" ht="12">
      <c r="H1102" s="2"/>
    </row>
    <row r="1103" ht="12">
      <c r="H1103" s="2"/>
    </row>
    <row r="1104" ht="12">
      <c r="H1104" s="2"/>
    </row>
    <row r="1105" ht="12">
      <c r="H1105" s="2"/>
    </row>
    <row r="1106" ht="12">
      <c r="H1106" s="2"/>
    </row>
    <row r="1107" ht="12">
      <c r="H1107" s="2"/>
    </row>
    <row r="1108" ht="12">
      <c r="H1108" s="2"/>
    </row>
    <row r="1109" ht="12">
      <c r="H1109" s="2"/>
    </row>
    <row r="1110" ht="12">
      <c r="H1110" s="2"/>
    </row>
    <row r="1111" ht="12">
      <c r="H1111" s="2"/>
    </row>
    <row r="1112" ht="12">
      <c r="H1112" s="2"/>
    </row>
    <row r="1113" ht="12">
      <c r="H1113" s="2"/>
    </row>
    <row r="1114" ht="12">
      <c r="H1114" s="2"/>
    </row>
    <row r="1115" ht="12">
      <c r="H1115" s="2"/>
    </row>
    <row r="1116" ht="12">
      <c r="H1116" s="2"/>
    </row>
    <row r="1117" ht="12">
      <c r="H1117" s="2"/>
    </row>
    <row r="1118" ht="12">
      <c r="H1118" s="2"/>
    </row>
    <row r="1119" ht="12">
      <c r="H1119" s="2"/>
    </row>
    <row r="1120" ht="12">
      <c r="H1120" s="2"/>
    </row>
    <row r="1121" ht="12">
      <c r="H1121" s="2"/>
    </row>
    <row r="1122" ht="12">
      <c r="H1122" s="2"/>
    </row>
    <row r="1123" ht="12">
      <c r="H1123" s="2"/>
    </row>
    <row r="1124" ht="12">
      <c r="H1124" s="2"/>
    </row>
    <row r="1125" ht="12">
      <c r="H1125" s="2"/>
    </row>
    <row r="1126" ht="12">
      <c r="H1126" s="2"/>
    </row>
    <row r="1127" ht="12">
      <c r="H1127" s="2"/>
    </row>
    <row r="1128" ht="12">
      <c r="H1128" s="2"/>
    </row>
    <row r="1129" ht="12">
      <c r="H1129" s="2"/>
    </row>
    <row r="1130" ht="12">
      <c r="H1130" s="2"/>
    </row>
    <row r="1131" ht="12">
      <c r="H1131" s="2"/>
    </row>
    <row r="1132" ht="12">
      <c r="H1132" s="2"/>
    </row>
    <row r="1133" ht="12">
      <c r="H1133" s="2"/>
    </row>
    <row r="1134" ht="12">
      <c r="H1134" s="2"/>
    </row>
    <row r="1135" ht="12">
      <c r="H1135" s="2"/>
    </row>
    <row r="1136" ht="12">
      <c r="H1136" s="2"/>
    </row>
    <row r="1137" ht="12">
      <c r="H1137" s="2"/>
    </row>
    <row r="1138" ht="12">
      <c r="H1138" s="2"/>
    </row>
    <row r="1139" ht="12">
      <c r="H1139" s="2"/>
    </row>
    <row r="1140" ht="12">
      <c r="H1140" s="2"/>
    </row>
    <row r="1141" ht="12">
      <c r="H1141" s="2"/>
    </row>
    <row r="1142" ht="12">
      <c r="H1142" s="2"/>
    </row>
    <row r="1143" ht="12">
      <c r="H1143" s="2"/>
    </row>
    <row r="1144" ht="12">
      <c r="H1144" s="2"/>
    </row>
    <row r="1145" ht="12">
      <c r="H1145" s="2"/>
    </row>
    <row r="1146" ht="12">
      <c r="H1146" s="2"/>
    </row>
    <row r="1147" ht="12">
      <c r="H1147" s="2"/>
    </row>
    <row r="1148" ht="12">
      <c r="H1148" s="2"/>
    </row>
    <row r="1149" ht="12">
      <c r="H1149" s="2"/>
    </row>
    <row r="1150" ht="12">
      <c r="H1150" s="2"/>
    </row>
    <row r="1151" ht="12">
      <c r="H1151" s="2"/>
    </row>
    <row r="1152" ht="12">
      <c r="H1152" s="2"/>
    </row>
    <row r="1153" ht="12">
      <c r="H1153" s="2"/>
    </row>
    <row r="1154" ht="12">
      <c r="H1154" s="2"/>
    </row>
    <row r="1155" ht="12">
      <c r="H1155" s="2"/>
    </row>
    <row r="1156" ht="12">
      <c r="H1156" s="2"/>
    </row>
    <row r="1157" ht="12">
      <c r="H1157" s="2"/>
    </row>
    <row r="1158" ht="12">
      <c r="H1158" s="2"/>
    </row>
    <row r="1159" ht="12">
      <c r="H1159" s="2"/>
    </row>
    <row r="1160" ht="12">
      <c r="H1160" s="2"/>
    </row>
    <row r="1161" ht="12">
      <c r="H1161" s="2"/>
    </row>
    <row r="1162" ht="12">
      <c r="H1162" s="2"/>
    </row>
    <row r="1163" ht="12">
      <c r="H1163" s="2"/>
    </row>
    <row r="1164" ht="12">
      <c r="H1164" s="2"/>
    </row>
    <row r="1165" ht="12">
      <c r="H1165" s="2"/>
    </row>
    <row r="1166" ht="12">
      <c r="H1166" s="2"/>
    </row>
    <row r="1167" ht="12">
      <c r="H1167" s="2"/>
    </row>
    <row r="1168" ht="12">
      <c r="H1168" s="2"/>
    </row>
    <row r="1169" ht="12">
      <c r="H1169" s="2"/>
    </row>
    <row r="1170" ht="12">
      <c r="H1170" s="2"/>
    </row>
    <row r="1171" ht="12">
      <c r="H1171" s="2"/>
    </row>
    <row r="1172" ht="12">
      <c r="H1172" s="2"/>
    </row>
    <row r="1173" ht="12">
      <c r="H1173" s="2"/>
    </row>
    <row r="1174" ht="12">
      <c r="H1174" s="2"/>
    </row>
    <row r="1175" ht="12">
      <c r="H1175" s="2"/>
    </row>
    <row r="1176" ht="12">
      <c r="H1176" s="2"/>
    </row>
    <row r="1177" ht="12">
      <c r="H1177" s="2"/>
    </row>
    <row r="1178" ht="12">
      <c r="H1178" s="2"/>
    </row>
    <row r="1179" ht="12">
      <c r="H1179" s="2"/>
    </row>
    <row r="1180" ht="12">
      <c r="H1180" s="2"/>
    </row>
    <row r="1181" ht="12">
      <c r="H1181" s="2"/>
    </row>
    <row r="1182" ht="12">
      <c r="H1182" s="2"/>
    </row>
    <row r="1183" ht="12">
      <c r="H1183" s="2"/>
    </row>
    <row r="1184" ht="12">
      <c r="H1184" s="2"/>
    </row>
    <row r="1185" ht="12">
      <c r="H1185" s="2"/>
    </row>
    <row r="1186" ht="12">
      <c r="H1186" s="2"/>
    </row>
    <row r="1187" ht="12">
      <c r="H1187" s="2"/>
    </row>
    <row r="1188" ht="12">
      <c r="H1188" s="2"/>
    </row>
    <row r="1189" ht="12">
      <c r="H1189" s="2"/>
    </row>
    <row r="1190" ht="12">
      <c r="H1190" s="2"/>
    </row>
    <row r="1191" ht="12">
      <c r="H1191" s="2"/>
    </row>
    <row r="1192" ht="12">
      <c r="H1192" s="2"/>
    </row>
    <row r="1193" ht="12">
      <c r="H1193" s="2"/>
    </row>
    <row r="1194" ht="12">
      <c r="H1194" s="2"/>
    </row>
    <row r="1195" ht="12">
      <c r="H1195" s="2"/>
    </row>
    <row r="1196" ht="12">
      <c r="H1196" s="2"/>
    </row>
    <row r="1197" ht="12">
      <c r="H1197" s="2"/>
    </row>
    <row r="1198" ht="12">
      <c r="H1198" s="2"/>
    </row>
    <row r="1199" ht="12">
      <c r="H1199" s="2"/>
    </row>
    <row r="1200" ht="12">
      <c r="H1200" s="2"/>
    </row>
    <row r="1201" ht="12">
      <c r="H1201" s="2"/>
    </row>
    <row r="1202" ht="12">
      <c r="H1202" s="2"/>
    </row>
    <row r="1203" ht="12">
      <c r="H1203" s="2"/>
    </row>
    <row r="1204" ht="12">
      <c r="H1204" s="2"/>
    </row>
    <row r="1205" ht="12">
      <c r="H1205" s="2"/>
    </row>
    <row r="1206" ht="12">
      <c r="H1206" s="2"/>
    </row>
    <row r="1207" ht="12">
      <c r="H1207" s="2"/>
    </row>
    <row r="1208" ht="12">
      <c r="H1208" s="2"/>
    </row>
    <row r="1209" ht="12">
      <c r="H1209" s="2"/>
    </row>
    <row r="1210" ht="12">
      <c r="H1210" s="2"/>
    </row>
    <row r="1211" ht="12">
      <c r="H1211" s="2"/>
    </row>
    <row r="1212" ht="12">
      <c r="H1212" s="2"/>
    </row>
    <row r="1213" ht="12">
      <c r="H1213" s="2"/>
    </row>
    <row r="1214" ht="12">
      <c r="H1214" s="2"/>
    </row>
    <row r="1215" ht="12">
      <c r="H1215" s="2"/>
    </row>
    <row r="1216" ht="12">
      <c r="H1216" s="2"/>
    </row>
    <row r="1217" ht="12">
      <c r="H1217" s="2"/>
    </row>
    <row r="1218" ht="12">
      <c r="H1218" s="2"/>
    </row>
    <row r="1219" ht="12">
      <c r="H1219" s="2"/>
    </row>
    <row r="1220" ht="12">
      <c r="H1220" s="2"/>
    </row>
    <row r="1221" ht="12">
      <c r="H1221" s="2"/>
    </row>
    <row r="1222" ht="12">
      <c r="H1222" s="2"/>
    </row>
    <row r="1223" ht="12">
      <c r="H1223" s="2"/>
    </row>
    <row r="1224" ht="12">
      <c r="H1224" s="2"/>
    </row>
    <row r="1225" ht="12">
      <c r="H1225" s="2"/>
    </row>
    <row r="1226" ht="12">
      <c r="H1226" s="2"/>
    </row>
    <row r="1227" ht="12">
      <c r="H1227" s="2"/>
    </row>
    <row r="1228" ht="12">
      <c r="H1228" s="2"/>
    </row>
    <row r="1229" ht="12">
      <c r="H1229" s="2"/>
    </row>
    <row r="1230" ht="12">
      <c r="H1230" s="2"/>
    </row>
    <row r="1231" ht="12">
      <c r="H1231" s="2"/>
    </row>
    <row r="1232" ht="12">
      <c r="H1232" s="2"/>
    </row>
    <row r="1233" ht="12">
      <c r="H1233" s="2"/>
    </row>
    <row r="1234" ht="12">
      <c r="H1234" s="2"/>
    </row>
    <row r="1235" ht="12">
      <c r="H1235" s="2"/>
    </row>
    <row r="1236" ht="12">
      <c r="H1236" s="2"/>
    </row>
    <row r="1237" ht="12">
      <c r="H1237" s="2"/>
    </row>
    <row r="1238" ht="12">
      <c r="H1238" s="2"/>
    </row>
    <row r="1239" ht="12">
      <c r="H1239" s="2"/>
    </row>
    <row r="1240" ht="12">
      <c r="H1240" s="2"/>
    </row>
    <row r="1241" ht="12">
      <c r="H1241" s="2"/>
    </row>
    <row r="1242" ht="12">
      <c r="H1242" s="2"/>
    </row>
    <row r="1243" ht="12">
      <c r="H1243" s="2"/>
    </row>
    <row r="1244" ht="12">
      <c r="H1244" s="2"/>
    </row>
    <row r="1245" ht="12">
      <c r="H1245" s="2"/>
    </row>
    <row r="1246" ht="12">
      <c r="H1246" s="2"/>
    </row>
    <row r="1247" ht="12">
      <c r="H1247" s="2"/>
    </row>
    <row r="1248" ht="12">
      <c r="H1248" s="2"/>
    </row>
    <row r="1249" ht="12">
      <c r="H1249" s="2"/>
    </row>
    <row r="1250" ht="12">
      <c r="H1250" s="2"/>
    </row>
    <row r="1251" ht="12">
      <c r="H1251" s="2"/>
    </row>
    <row r="1252" ht="12">
      <c r="H1252" s="2"/>
    </row>
    <row r="1253" ht="12">
      <c r="H1253" s="2"/>
    </row>
    <row r="1254" ht="12">
      <c r="H1254" s="2"/>
    </row>
    <row r="1255" ht="12">
      <c r="H1255" s="2"/>
    </row>
    <row r="1256" ht="12">
      <c r="H1256" s="2"/>
    </row>
    <row r="1257" ht="12">
      <c r="H1257" s="2"/>
    </row>
    <row r="1258" ht="12">
      <c r="H1258" s="2"/>
    </row>
    <row r="1259" ht="12">
      <c r="H1259" s="2"/>
    </row>
    <row r="1260" ht="12">
      <c r="H1260" s="2"/>
    </row>
    <row r="1261" ht="12">
      <c r="H1261" s="2"/>
    </row>
    <row r="1262" ht="12">
      <c r="H1262" s="2"/>
    </row>
    <row r="1263" ht="12">
      <c r="H1263" s="2"/>
    </row>
    <row r="1264" ht="12">
      <c r="H1264" s="2"/>
    </row>
    <row r="1265" ht="12">
      <c r="H1265" s="2"/>
    </row>
    <row r="1266" ht="12">
      <c r="H1266" s="2"/>
    </row>
    <row r="1267" ht="12">
      <c r="H1267" s="2"/>
    </row>
    <row r="1268" ht="12">
      <c r="H1268" s="2"/>
    </row>
    <row r="1269" ht="12">
      <c r="H1269" s="2"/>
    </row>
    <row r="1270" ht="12">
      <c r="H1270" s="2"/>
    </row>
    <row r="1271" ht="12">
      <c r="H1271" s="2"/>
    </row>
    <row r="1272" ht="12">
      <c r="H1272" s="2"/>
    </row>
    <row r="1273" ht="12">
      <c r="H1273" s="2"/>
    </row>
    <row r="1274" ht="12">
      <c r="H1274" s="2"/>
    </row>
    <row r="1275" ht="12">
      <c r="H1275" s="2"/>
    </row>
    <row r="1276" ht="12">
      <c r="H1276" s="2"/>
    </row>
    <row r="1277" ht="12">
      <c r="H1277" s="2"/>
    </row>
    <row r="1278" ht="12">
      <c r="H1278" s="2"/>
    </row>
    <row r="1279" ht="12">
      <c r="H1279" s="2"/>
    </row>
    <row r="1280" ht="12">
      <c r="H1280" s="2"/>
    </row>
    <row r="1281" ht="12">
      <c r="H1281" s="2"/>
    </row>
    <row r="1282" ht="12">
      <c r="H1282" s="2"/>
    </row>
    <row r="1283" ht="12">
      <c r="H1283" s="2"/>
    </row>
    <row r="1284" ht="12">
      <c r="H1284" s="2"/>
    </row>
    <row r="1285" ht="12">
      <c r="H1285" s="2"/>
    </row>
    <row r="1286" ht="12">
      <c r="H1286" s="2"/>
    </row>
    <row r="1287" ht="12">
      <c r="H1287" s="2"/>
    </row>
    <row r="1288" ht="12">
      <c r="H1288" s="2"/>
    </row>
    <row r="1289" ht="12">
      <c r="H1289" s="2"/>
    </row>
    <row r="1290" ht="12">
      <c r="H1290" s="2"/>
    </row>
    <row r="1291" ht="12">
      <c r="H1291" s="2"/>
    </row>
    <row r="1292" ht="12">
      <c r="H1292" s="2"/>
    </row>
    <row r="1293" ht="12">
      <c r="H1293" s="2"/>
    </row>
    <row r="1294" ht="12">
      <c r="H1294" s="2"/>
    </row>
    <row r="1295" ht="12">
      <c r="H1295" s="2"/>
    </row>
    <row r="1296" ht="12">
      <c r="H1296" s="2"/>
    </row>
    <row r="1297" ht="12">
      <c r="H1297" s="2"/>
    </row>
    <row r="1298" ht="12">
      <c r="H1298" s="2"/>
    </row>
    <row r="1299" ht="12">
      <c r="H1299" s="2"/>
    </row>
    <row r="1300" ht="12">
      <c r="H1300" s="2"/>
    </row>
    <row r="1301" ht="12">
      <c r="H1301" s="2"/>
    </row>
    <row r="1302" ht="12">
      <c r="H1302" s="2"/>
    </row>
    <row r="1303" ht="12">
      <c r="H1303" s="2"/>
    </row>
    <row r="1304" ht="12">
      <c r="H1304" s="2"/>
    </row>
    <row r="1305" ht="12">
      <c r="H1305" s="2"/>
    </row>
    <row r="1306" ht="12">
      <c r="H1306" s="2"/>
    </row>
    <row r="1307" ht="12">
      <c r="H1307" s="2"/>
    </row>
    <row r="1308" ht="12">
      <c r="H1308" s="2"/>
    </row>
    <row r="1309" ht="12">
      <c r="H1309" s="2"/>
    </row>
    <row r="1310" ht="12">
      <c r="H1310" s="2"/>
    </row>
    <row r="1311" ht="12">
      <c r="H1311" s="2"/>
    </row>
    <row r="1312" ht="12">
      <c r="H1312" s="2"/>
    </row>
    <row r="1313" ht="12">
      <c r="H1313" s="2"/>
    </row>
    <row r="1314" ht="12">
      <c r="H1314" s="2"/>
    </row>
    <row r="1315" ht="12">
      <c r="H1315" s="2"/>
    </row>
    <row r="1316" ht="12">
      <c r="H1316" s="2"/>
    </row>
    <row r="1317" ht="12">
      <c r="H1317" s="2"/>
    </row>
    <row r="1318" ht="12">
      <c r="H1318" s="2"/>
    </row>
    <row r="1319" ht="12">
      <c r="H1319" s="2"/>
    </row>
    <row r="1320" ht="12">
      <c r="H1320" s="2"/>
    </row>
    <row r="1321" ht="12">
      <c r="H1321" s="2"/>
    </row>
    <row r="1322" ht="12">
      <c r="H1322" s="2"/>
    </row>
    <row r="1323" ht="12">
      <c r="H1323" s="2"/>
    </row>
    <row r="1324" ht="12">
      <c r="H1324" s="2"/>
    </row>
    <row r="1325" ht="12">
      <c r="H1325" s="2"/>
    </row>
    <row r="1326" ht="12">
      <c r="H1326" s="2"/>
    </row>
    <row r="1327" ht="12">
      <c r="H1327" s="2"/>
    </row>
    <row r="1328" ht="12">
      <c r="H1328" s="2"/>
    </row>
    <row r="1329" ht="12">
      <c r="H1329" s="2"/>
    </row>
    <row r="1330" ht="12">
      <c r="H1330" s="2"/>
    </row>
    <row r="1331" ht="12">
      <c r="H1331" s="2"/>
    </row>
    <row r="1332" ht="12">
      <c r="H1332" s="2"/>
    </row>
    <row r="1333" ht="12">
      <c r="H1333" s="2"/>
    </row>
    <row r="1334" ht="12">
      <c r="H1334" s="2"/>
    </row>
    <row r="1335" ht="12">
      <c r="H1335" s="2"/>
    </row>
    <row r="1336" ht="12">
      <c r="H1336" s="2"/>
    </row>
    <row r="1337" ht="12">
      <c r="H1337" s="2"/>
    </row>
    <row r="1338" ht="12">
      <c r="H1338" s="2"/>
    </row>
    <row r="1339" ht="12">
      <c r="H1339" s="2"/>
    </row>
    <row r="1340" ht="12">
      <c r="H1340" s="2"/>
    </row>
    <row r="1341" ht="12">
      <c r="H1341" s="2"/>
    </row>
    <row r="1342" ht="12">
      <c r="H1342" s="2"/>
    </row>
    <row r="1343" ht="12">
      <c r="H1343" s="2"/>
    </row>
    <row r="1344" ht="12">
      <c r="H1344" s="2"/>
    </row>
    <row r="1345" ht="12">
      <c r="H1345" s="2"/>
    </row>
    <row r="1346" ht="12">
      <c r="H1346" s="2"/>
    </row>
    <row r="1347" ht="12">
      <c r="H1347" s="2"/>
    </row>
    <row r="1348" ht="12">
      <c r="H1348" s="2"/>
    </row>
    <row r="1349" ht="12">
      <c r="H1349" s="2"/>
    </row>
    <row r="1350" ht="12">
      <c r="H1350" s="2"/>
    </row>
    <row r="1351" ht="12">
      <c r="H1351" s="2"/>
    </row>
    <row r="1352" ht="12">
      <c r="H1352" s="2"/>
    </row>
    <row r="1353" ht="12">
      <c r="H1353" s="2"/>
    </row>
    <row r="1354" ht="12">
      <c r="H1354" s="2"/>
    </row>
    <row r="1355" ht="12">
      <c r="H1355" s="2"/>
    </row>
    <row r="1356" ht="12">
      <c r="H1356" s="2"/>
    </row>
    <row r="1357" ht="12">
      <c r="H1357" s="2"/>
    </row>
    <row r="1358" ht="12">
      <c r="H1358" s="2"/>
    </row>
    <row r="1359" ht="12">
      <c r="H1359" s="2"/>
    </row>
    <row r="1360" ht="12">
      <c r="H1360" s="2"/>
    </row>
    <row r="1361" ht="12">
      <c r="H1361" s="2"/>
    </row>
    <row r="1362" ht="12">
      <c r="H1362" s="2"/>
    </row>
    <row r="1363" ht="12">
      <c r="H1363" s="2"/>
    </row>
    <row r="1364" ht="12">
      <c r="H1364" s="2"/>
    </row>
    <row r="1365" ht="12">
      <c r="H1365" s="2"/>
    </row>
    <row r="1366" ht="12">
      <c r="H1366" s="2"/>
    </row>
    <row r="1367" ht="12">
      <c r="H1367" s="2"/>
    </row>
    <row r="1368" ht="12">
      <c r="H1368" s="2"/>
    </row>
    <row r="1369" ht="12">
      <c r="H1369" s="2"/>
    </row>
    <row r="1370" ht="12">
      <c r="H1370" s="2"/>
    </row>
    <row r="1371" ht="12">
      <c r="H1371" s="2"/>
    </row>
    <row r="1372" ht="12">
      <c r="H1372" s="2"/>
    </row>
    <row r="1373" ht="12">
      <c r="H1373" s="2"/>
    </row>
    <row r="1374" ht="12">
      <c r="H1374" s="2"/>
    </row>
    <row r="1375" ht="12">
      <c r="H1375" s="2"/>
    </row>
    <row r="1376" ht="12">
      <c r="H1376" s="2"/>
    </row>
    <row r="1377" ht="12">
      <c r="H1377" s="2"/>
    </row>
    <row r="1378" ht="12">
      <c r="H1378" s="2"/>
    </row>
    <row r="1379" ht="12">
      <c r="H1379" s="2"/>
    </row>
    <row r="1380" ht="12">
      <c r="H1380" s="2"/>
    </row>
    <row r="1381" ht="12">
      <c r="H1381" s="2"/>
    </row>
    <row r="1382" ht="12">
      <c r="H1382" s="2"/>
    </row>
    <row r="1383" ht="12">
      <c r="H1383" s="2"/>
    </row>
    <row r="1384" ht="12">
      <c r="H1384" s="2"/>
    </row>
    <row r="1385" ht="12">
      <c r="H1385" s="2"/>
    </row>
    <row r="1386" ht="12">
      <c r="H1386" s="2"/>
    </row>
    <row r="1387" ht="12">
      <c r="H1387" s="2"/>
    </row>
    <row r="1388" ht="12">
      <c r="H1388" s="2"/>
    </row>
    <row r="1389" ht="12">
      <c r="H1389" s="2"/>
    </row>
    <row r="1390" ht="12">
      <c r="H1390" s="2"/>
    </row>
    <row r="1391" ht="12">
      <c r="H1391" s="2"/>
    </row>
    <row r="1392" ht="12">
      <c r="H1392" s="2"/>
    </row>
    <row r="1393" ht="12">
      <c r="H1393" s="2"/>
    </row>
    <row r="1394" ht="12">
      <c r="H1394" s="2"/>
    </row>
    <row r="1395" ht="12">
      <c r="H1395" s="2"/>
    </row>
    <row r="1396" ht="12">
      <c r="H1396" s="2"/>
    </row>
    <row r="1397" ht="12">
      <c r="H1397" s="2"/>
    </row>
    <row r="1398" ht="12">
      <c r="H1398" s="2"/>
    </row>
    <row r="1399" ht="12">
      <c r="H1399" s="2"/>
    </row>
    <row r="1400" ht="12">
      <c r="H1400" s="2"/>
    </row>
    <row r="1401" ht="12">
      <c r="H1401" s="2"/>
    </row>
    <row r="1402" ht="12">
      <c r="H1402" s="2"/>
    </row>
    <row r="1403" ht="12">
      <c r="H1403" s="2"/>
    </row>
    <row r="1404" ht="12">
      <c r="H1404" s="2"/>
    </row>
    <row r="1405" ht="12">
      <c r="H1405" s="2"/>
    </row>
    <row r="1406" ht="12">
      <c r="H1406" s="2"/>
    </row>
    <row r="1407" ht="12">
      <c r="H1407" s="2"/>
    </row>
    <row r="1408" ht="12">
      <c r="H1408" s="2"/>
    </row>
    <row r="1409" ht="12">
      <c r="H1409" s="2"/>
    </row>
    <row r="1410" ht="12">
      <c r="H1410" s="2"/>
    </row>
    <row r="1411" ht="12">
      <c r="H1411" s="2"/>
    </row>
    <row r="1412" ht="12">
      <c r="H1412" s="2"/>
    </row>
    <row r="1413" ht="12">
      <c r="H1413" s="2"/>
    </row>
    <row r="1414" ht="12">
      <c r="H1414" s="2"/>
    </row>
    <row r="1415" ht="12">
      <c r="H1415" s="2"/>
    </row>
    <row r="1416" ht="12">
      <c r="H1416" s="2"/>
    </row>
    <row r="1417" ht="12">
      <c r="H1417" s="2"/>
    </row>
    <row r="1418" ht="12">
      <c r="H1418" s="2"/>
    </row>
    <row r="1419" ht="12">
      <c r="H1419" s="2"/>
    </row>
    <row r="1420" ht="12">
      <c r="H1420" s="2"/>
    </row>
    <row r="1421" ht="12">
      <c r="H1421" s="2"/>
    </row>
    <row r="1422" ht="12">
      <c r="H1422" s="2"/>
    </row>
    <row r="1423" ht="12">
      <c r="H1423" s="2"/>
    </row>
    <row r="1424" ht="12">
      <c r="H1424" s="2"/>
    </row>
    <row r="1425" ht="12">
      <c r="H1425" s="2"/>
    </row>
    <row r="1426" ht="12">
      <c r="H1426" s="2"/>
    </row>
    <row r="1427" ht="12">
      <c r="H1427" s="2"/>
    </row>
    <row r="1428" ht="12">
      <c r="H1428" s="2"/>
    </row>
    <row r="1429" ht="12">
      <c r="H1429" s="2"/>
    </row>
    <row r="1430" ht="12">
      <c r="H1430" s="2"/>
    </row>
    <row r="1431" ht="12">
      <c r="H1431" s="2"/>
    </row>
    <row r="1432" ht="12">
      <c r="H1432" s="2"/>
    </row>
    <row r="1433" ht="12">
      <c r="H1433" s="2"/>
    </row>
    <row r="1434" ht="12">
      <c r="H1434" s="2"/>
    </row>
    <row r="1435" ht="12">
      <c r="H1435" s="2"/>
    </row>
    <row r="1436" ht="12">
      <c r="H1436" s="2"/>
    </row>
    <row r="1437" ht="12">
      <c r="H1437" s="2"/>
    </row>
    <row r="1438" ht="12">
      <c r="H1438" s="2"/>
    </row>
  </sheetData>
  <sheetProtection/>
  <printOptions/>
  <pageMargins left="0.787401575" right="0.787401575" top="0.984251969" bottom="0.984251969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9"/>
  <sheetViews>
    <sheetView workbookViewId="0" topLeftCell="A1">
      <selection activeCell="A1" sqref="A1"/>
    </sheetView>
  </sheetViews>
  <sheetFormatPr defaultColWidth="9.140625" defaultRowHeight="12.75"/>
  <cols>
    <col min="1" max="1" width="15.140625" style="0" customWidth="1"/>
    <col min="2" max="2" width="15.00390625" style="0" customWidth="1"/>
  </cols>
  <sheetData>
    <row r="1" ht="22.5">
      <c r="A1" s="3" t="s">
        <v>224</v>
      </c>
    </row>
    <row r="3" spans="1:2" ht="15">
      <c r="A3" s="7" t="s">
        <v>164</v>
      </c>
      <c r="B3" s="7" t="s">
        <v>225</v>
      </c>
    </row>
    <row r="4" spans="1:2" ht="15">
      <c r="A4" s="5" t="str">
        <f>A15</f>
        <v>Besatz</v>
      </c>
      <c r="B4" s="6">
        <f>B15</f>
        <v>0</v>
      </c>
    </row>
    <row r="5" spans="1:2" ht="15">
      <c r="A5" s="5" t="str">
        <f>A17</f>
        <v>Technik</v>
      </c>
      <c r="B5" s="6">
        <f>B17</f>
        <v>0</v>
      </c>
    </row>
    <row r="6" spans="1:2" ht="15">
      <c r="A6" s="5" t="str">
        <f>A19</f>
        <v>Dekoration</v>
      </c>
      <c r="B6" s="6">
        <f>B19</f>
        <v>0</v>
      </c>
    </row>
    <row r="7" spans="1:2" ht="15">
      <c r="A7" s="5" t="str">
        <f>A21</f>
        <v>Chemie</v>
      </c>
      <c r="B7" s="6">
        <f>B21</f>
        <v>0</v>
      </c>
    </row>
    <row r="8" spans="1:2" ht="15">
      <c r="A8" s="5" t="str">
        <f>A23</f>
        <v>Salz</v>
      </c>
      <c r="B8" s="6">
        <f>B23</f>
        <v>0</v>
      </c>
    </row>
    <row r="9" spans="1:2" ht="15">
      <c r="A9" s="5" t="str">
        <f>A25</f>
        <v>Futter</v>
      </c>
      <c r="B9" s="6">
        <f>B25</f>
        <v>0</v>
      </c>
    </row>
    <row r="10" spans="1:2" ht="15">
      <c r="A10" s="5" t="str">
        <f>A27</f>
        <v>Literatur</v>
      </c>
      <c r="B10" s="6">
        <f>B27</f>
        <v>0</v>
      </c>
    </row>
    <row r="11" spans="1:2" ht="15">
      <c r="A11" s="5" t="str">
        <f>A29</f>
        <v>Sonstiges</v>
      </c>
      <c r="B11" s="6">
        <f>B29</f>
        <v>0</v>
      </c>
    </row>
    <row r="12" spans="1:2" ht="15">
      <c r="A12" s="9" t="s">
        <v>226</v>
      </c>
      <c r="B12" s="10">
        <f>SUM(B4:B11)</f>
        <v>0</v>
      </c>
    </row>
    <row r="14" spans="1:2" ht="12">
      <c r="A14" s="8" t="s">
        <v>164</v>
      </c>
      <c r="B14" s="8" t="s">
        <v>223</v>
      </c>
    </row>
    <row r="15" spans="1:2" ht="12">
      <c r="A15" t="s">
        <v>169</v>
      </c>
      <c r="B15" s="4">
        <f>DSUM(Ausgabenliste1,6,A14:A15)</f>
        <v>0</v>
      </c>
    </row>
    <row r="16" spans="1:2" ht="12">
      <c r="A16" s="8" t="s">
        <v>164</v>
      </c>
      <c r="B16" s="8" t="s">
        <v>223</v>
      </c>
    </row>
    <row r="17" spans="1:2" ht="12">
      <c r="A17" t="s">
        <v>165</v>
      </c>
      <c r="B17" s="4">
        <f>DSUM(Ausgabenliste1,6,A16:A17)</f>
        <v>0</v>
      </c>
    </row>
    <row r="18" spans="1:2" ht="12">
      <c r="A18" s="8" t="s">
        <v>164</v>
      </c>
      <c r="B18" s="8" t="s">
        <v>223</v>
      </c>
    </row>
    <row r="19" spans="1:2" ht="12">
      <c r="A19" t="s">
        <v>229</v>
      </c>
      <c r="B19" s="4">
        <f>DSUM(Ausgabenliste1,6,A18:A19)</f>
        <v>0</v>
      </c>
    </row>
    <row r="20" spans="1:2" ht="12">
      <c r="A20" s="8" t="s">
        <v>164</v>
      </c>
      <c r="B20" s="8" t="s">
        <v>223</v>
      </c>
    </row>
    <row r="21" spans="1:2" ht="12">
      <c r="A21" t="s">
        <v>168</v>
      </c>
      <c r="B21" s="4">
        <f>DSUM(Ausgabenliste1,6,A20:A21)</f>
        <v>0</v>
      </c>
    </row>
    <row r="22" spans="1:2" ht="12">
      <c r="A22" s="8" t="s">
        <v>164</v>
      </c>
      <c r="B22" s="8" t="s">
        <v>223</v>
      </c>
    </row>
    <row r="23" spans="1:2" ht="12">
      <c r="A23" t="s">
        <v>227</v>
      </c>
      <c r="B23" s="4">
        <f>DSUM(Ausgabenliste1,6,A22:A23)</f>
        <v>0</v>
      </c>
    </row>
    <row r="24" spans="1:2" ht="12">
      <c r="A24" s="8" t="s">
        <v>164</v>
      </c>
      <c r="B24" s="8" t="s">
        <v>223</v>
      </c>
    </row>
    <row r="25" spans="1:2" ht="12">
      <c r="A25" t="s">
        <v>170</v>
      </c>
      <c r="B25" s="4">
        <f>DSUM(Ausgabenliste1,6,A24:A25)</f>
        <v>0</v>
      </c>
    </row>
    <row r="26" spans="1:2" ht="12">
      <c r="A26" s="8" t="s">
        <v>164</v>
      </c>
      <c r="B26" s="8" t="s">
        <v>223</v>
      </c>
    </row>
    <row r="27" spans="1:2" ht="12">
      <c r="A27" t="s">
        <v>167</v>
      </c>
      <c r="B27" s="4">
        <f>DSUM(Ausgabenliste1,6,A26:A27)</f>
        <v>0</v>
      </c>
    </row>
    <row r="28" spans="1:2" ht="12">
      <c r="A28" s="8" t="s">
        <v>164</v>
      </c>
      <c r="B28" s="8" t="s">
        <v>223</v>
      </c>
    </row>
    <row r="29" spans="1:2" ht="12">
      <c r="A29" t="s">
        <v>166</v>
      </c>
      <c r="B29" s="4">
        <f>DSUM(Ausgabenliste1,6,A28:A29)</f>
        <v>0</v>
      </c>
    </row>
  </sheetData>
  <sheetProtection/>
  <printOptions/>
  <pageMargins left="0.787401575" right="0.787401575" top="0.984251969" bottom="0.984251969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XL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Andreas Horvath</dc:creator>
  <cp:keywords/>
  <dc:description/>
  <cp:lastModifiedBy>Andreas Horvath</cp:lastModifiedBy>
  <dcterms:created xsi:type="dcterms:W3CDTF">2006-03-08T09:36:30Z</dcterms:created>
  <dcterms:modified xsi:type="dcterms:W3CDTF">2015-02-25T20:37:19Z</dcterms:modified>
  <cp:category/>
  <cp:version/>
  <cp:contentType/>
  <cp:contentStatus/>
</cp:coreProperties>
</file>